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90" activeTab="0"/>
  </bookViews>
  <sheets>
    <sheet name="A017" sheetId="1" r:id="rId1"/>
    <sheet name="A019" sheetId="2" r:id="rId2"/>
    <sheet name="A029" sheetId="3" r:id="rId3"/>
    <sheet name="A039" sheetId="4" r:id="rId4"/>
    <sheet name="A048" sheetId="5" r:id="rId5"/>
    <sheet name="A050" sheetId="6" r:id="rId6"/>
    <sheet name="A060" sheetId="7" r:id="rId7"/>
    <sheet name="A246" sheetId="8" r:id="rId8"/>
  </sheets>
  <definedNames/>
  <calcPr fullCalcOnLoad="1"/>
</workbook>
</file>

<file path=xl/sharedStrings.xml><?xml version="1.0" encoding="utf-8"?>
<sst xmlns="http://schemas.openxmlformats.org/spreadsheetml/2006/main" count="372" uniqueCount="56">
  <si>
    <t>A</t>
  </si>
  <si>
    <t>P</t>
  </si>
  <si>
    <t>TOTALE</t>
  </si>
  <si>
    <t>CON/GEN</t>
  </si>
  <si>
    <t>FIGLI</t>
  </si>
  <si>
    <t>maturità</t>
  </si>
  <si>
    <t>concorsi</t>
  </si>
  <si>
    <t xml:space="preserve">  </t>
  </si>
  <si>
    <t>COGNOME  NOME</t>
  </si>
  <si>
    <t>classe di concorso</t>
  </si>
  <si>
    <t xml:space="preserve">          RUOLO</t>
  </si>
  <si>
    <t xml:space="preserve">    PRE-RUOLO</t>
  </si>
  <si>
    <t xml:space="preserve">  OLTRE 5 ANNI</t>
  </si>
  <si>
    <t xml:space="preserve">        SEDE</t>
  </si>
  <si>
    <t xml:space="preserve">   FINO A 5 ANNI                                          </t>
  </si>
  <si>
    <t xml:space="preserve">                                   CONTINUITA'                         </t>
  </si>
  <si>
    <t xml:space="preserve">       FAMIGLIA    </t>
  </si>
  <si>
    <t>A017</t>
  </si>
  <si>
    <t xml:space="preserve">                       ISTITUTO SUPERIORE "G. VALLAURI" - FOSSANO Settore Commerciale</t>
  </si>
  <si>
    <t>GORIA Marina</t>
  </si>
  <si>
    <t>RAVOTTI M.Rosa</t>
  </si>
  <si>
    <t>Punteg.</t>
  </si>
  <si>
    <t>agg.vo</t>
  </si>
  <si>
    <t>graduatoria interna aggiornata all'a.s. 2014/15</t>
  </si>
  <si>
    <t xml:space="preserve">                  IL DIRETTORE SERV. GEN. AMMINISTRATIVI</t>
  </si>
  <si>
    <t xml:space="preserve">           IL DIRIGENTE SCOLASTICO</t>
  </si>
  <si>
    <t xml:space="preserve">                                     (Rag. Mario FRENI)</t>
  </si>
  <si>
    <t xml:space="preserve">              (Dott. Paolo CORTESE)</t>
  </si>
  <si>
    <t>(firma autografa sostituita a mezzo stampa, ex art.3, co.2, D.Lgs.39/93)</t>
  </si>
  <si>
    <t>A019</t>
  </si>
  <si>
    <t>PRATO Elio</t>
  </si>
  <si>
    <t>A029</t>
  </si>
  <si>
    <t>FANTINO Liliana</t>
  </si>
  <si>
    <t>classe di concorso A039</t>
  </si>
  <si>
    <t xml:space="preserve">Punt. </t>
  </si>
  <si>
    <t>MITTARIDONNA Domenico</t>
  </si>
  <si>
    <t>A048</t>
  </si>
  <si>
    <t>FERRERO Paola</t>
  </si>
  <si>
    <t>SANDRI Sandro</t>
  </si>
  <si>
    <t>A050</t>
  </si>
  <si>
    <t>specializz.</t>
  </si>
  <si>
    <t>Corsi perf.</t>
  </si>
  <si>
    <t>BRONDINO Graziella</t>
  </si>
  <si>
    <t>FAVARO Tatiana</t>
  </si>
  <si>
    <t xml:space="preserve">BERNARDI Mauro </t>
  </si>
  <si>
    <t>entrato a far parte dell'organico il 01/09/2015</t>
  </si>
  <si>
    <t>DEMARCHI Antonella</t>
  </si>
  <si>
    <t>4+4*</t>
  </si>
  <si>
    <t>*altro ruolo punti 3</t>
  </si>
  <si>
    <t>A060</t>
  </si>
  <si>
    <t>o altro ruolo</t>
  </si>
  <si>
    <t>SILVESTRO Maria V.</t>
  </si>
  <si>
    <t>A246</t>
  </si>
  <si>
    <t>BLENGIO Donatella</t>
  </si>
  <si>
    <t>Fossano,  16/05/2016</t>
  </si>
  <si>
    <t>Pubblicato sul sito in data 16/05/2016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</si>
</sst>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sz val="9"/>
      <name val="Arial CE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6.28125" style="0" customWidth="1"/>
    <col min="2" max="2" width="18.28125" style="0" customWidth="1"/>
    <col min="3" max="3" width="6.8515625" style="0" customWidth="1"/>
    <col min="4" max="4" width="6.421875" style="0" customWidth="1"/>
    <col min="5" max="5" width="6.140625" style="0" customWidth="1"/>
    <col min="6" max="6" width="6.57421875" style="0" customWidth="1"/>
    <col min="7" max="7" width="6.8515625" style="0" customWidth="1"/>
    <col min="8" max="8" width="8.421875" style="0" customWidth="1"/>
    <col min="9" max="9" width="6.421875" style="0" customWidth="1"/>
    <col min="10" max="10" width="7.7109375" style="0" customWidth="1"/>
    <col min="11" max="11" width="4.8515625" style="0" customWidth="1"/>
    <col min="12" max="12" width="6.140625" style="0" customWidth="1"/>
    <col min="13" max="13" width="11.57421875" style="0" customWidth="1"/>
    <col min="14" max="14" width="6.421875" style="0" customWidth="1"/>
    <col min="15" max="15" width="6.7109375" style="0" customWidth="1"/>
    <col min="16" max="16" width="6.57421875" style="0" customWidth="1"/>
    <col min="17" max="17" width="8.57421875" style="0" customWidth="1"/>
    <col min="18" max="18" width="9.421875" style="0" customWidth="1"/>
  </cols>
  <sheetData>
    <row r="1" spans="2:22" ht="15.75">
      <c r="B1" s="7" t="s">
        <v>18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5" ht="12.75">
      <c r="B2" s="3" t="s">
        <v>23</v>
      </c>
      <c r="C2" s="3"/>
      <c r="D2" s="3"/>
      <c r="E2" s="3"/>
    </row>
    <row r="3" spans="2:5" ht="12.75">
      <c r="B3" s="3" t="s">
        <v>9</v>
      </c>
      <c r="C3" s="3" t="s">
        <v>17</v>
      </c>
      <c r="D3" s="3"/>
      <c r="E3" s="3"/>
    </row>
    <row r="5" spans="1:18" ht="12.75">
      <c r="A5" s="27"/>
      <c r="B5" s="11" t="s">
        <v>8</v>
      </c>
      <c r="C5" s="13" t="s">
        <v>10</v>
      </c>
      <c r="D5" s="9"/>
      <c r="E5" s="13" t="s">
        <v>11</v>
      </c>
      <c r="F5" s="9"/>
      <c r="G5" s="2" t="s">
        <v>15</v>
      </c>
      <c r="H5" s="4"/>
      <c r="I5" s="4"/>
      <c r="J5" s="4"/>
      <c r="K5" s="4"/>
      <c r="L5" s="4"/>
      <c r="M5" s="4" t="s">
        <v>16</v>
      </c>
      <c r="N5" s="20"/>
      <c r="O5" s="19" t="s">
        <v>5</v>
      </c>
      <c r="P5" s="19" t="s">
        <v>6</v>
      </c>
      <c r="Q5" s="25" t="s">
        <v>21</v>
      </c>
      <c r="R5" s="22" t="s">
        <v>2</v>
      </c>
    </row>
    <row r="6" spans="1:18" ht="12.75">
      <c r="A6" s="29"/>
      <c r="B6" s="9"/>
      <c r="C6" s="12"/>
      <c r="D6" s="15" t="s">
        <v>7</v>
      </c>
      <c r="E6" s="16"/>
      <c r="F6" s="14"/>
      <c r="G6" s="17" t="s">
        <v>14</v>
      </c>
      <c r="H6" s="18"/>
      <c r="I6" s="13" t="s">
        <v>12</v>
      </c>
      <c r="J6" s="18"/>
      <c r="K6" s="9" t="s">
        <v>13</v>
      </c>
      <c r="L6" s="18"/>
      <c r="M6" s="18" t="s">
        <v>3</v>
      </c>
      <c r="N6" s="23" t="s">
        <v>4</v>
      </c>
      <c r="O6" s="24"/>
      <c r="P6" s="21"/>
      <c r="Q6" s="26" t="s">
        <v>22</v>
      </c>
      <c r="R6" s="14"/>
    </row>
    <row r="7" spans="1:18" ht="12.75">
      <c r="A7" s="24"/>
      <c r="B7" s="10"/>
      <c r="C7" s="1" t="s">
        <v>0</v>
      </c>
      <c r="D7" s="5" t="s">
        <v>1</v>
      </c>
      <c r="E7" s="1" t="s">
        <v>0</v>
      </c>
      <c r="F7" s="5" t="s">
        <v>1</v>
      </c>
      <c r="G7" s="1" t="s">
        <v>0</v>
      </c>
      <c r="H7" s="5" t="s">
        <v>1</v>
      </c>
      <c r="I7" s="1" t="s">
        <v>0</v>
      </c>
      <c r="J7" s="5" t="s">
        <v>1</v>
      </c>
      <c r="K7" s="1" t="s">
        <v>0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  <c r="Q7" s="5" t="s">
        <v>1</v>
      </c>
      <c r="R7" s="5" t="s">
        <v>1</v>
      </c>
    </row>
    <row r="8" spans="1:18" ht="12.75">
      <c r="A8" s="28">
        <v>1</v>
      </c>
      <c r="B8" s="6" t="s">
        <v>19</v>
      </c>
      <c r="C8" s="1">
        <v>24</v>
      </c>
      <c r="D8" s="5">
        <f>C8*6</f>
        <v>144</v>
      </c>
      <c r="E8" s="1">
        <v>4</v>
      </c>
      <c r="F8" s="5">
        <f>IF(E8&lt;=4,E8*3,(4*3)+((E8-4)*(3))*(2/3))</f>
        <v>12</v>
      </c>
      <c r="G8" s="1">
        <v>5</v>
      </c>
      <c r="H8" s="5">
        <f>G8*2</f>
        <v>10</v>
      </c>
      <c r="I8" s="1">
        <v>19</v>
      </c>
      <c r="J8" s="5">
        <f>I8*3</f>
        <v>57</v>
      </c>
      <c r="K8" s="1"/>
      <c r="L8" s="5">
        <f>K8</f>
        <v>0</v>
      </c>
      <c r="M8" s="5"/>
      <c r="N8" s="5"/>
      <c r="O8" s="5">
        <v>3</v>
      </c>
      <c r="P8" s="5">
        <v>12</v>
      </c>
      <c r="Q8" s="5">
        <v>10</v>
      </c>
      <c r="R8" s="5">
        <f>D8+F8+H8+J8+L8+M8+N8+O8+P8+Q8</f>
        <v>248</v>
      </c>
    </row>
    <row r="9" spans="1:18" ht="12.75">
      <c r="A9" s="28">
        <v>2</v>
      </c>
      <c r="B9" s="6" t="s">
        <v>20</v>
      </c>
      <c r="C9" s="1">
        <v>24</v>
      </c>
      <c r="D9" s="5">
        <f>C9*6</f>
        <v>144</v>
      </c>
      <c r="E9" s="1">
        <v>7</v>
      </c>
      <c r="F9" s="5">
        <f>IF(E9&lt;=4,E9*3,(4*3)+((E9-4)*(3))*(2/3))</f>
        <v>18</v>
      </c>
      <c r="G9" s="1">
        <v>5</v>
      </c>
      <c r="H9" s="5">
        <f>G9*2</f>
        <v>10</v>
      </c>
      <c r="I9" s="1">
        <v>16</v>
      </c>
      <c r="J9" s="5">
        <f>I9*3</f>
        <v>48</v>
      </c>
      <c r="K9" s="1">
        <v>3</v>
      </c>
      <c r="L9" s="5">
        <f>K9</f>
        <v>3</v>
      </c>
      <c r="M9" s="5">
        <v>6</v>
      </c>
      <c r="N9" s="5"/>
      <c r="O9" s="5">
        <v>2</v>
      </c>
      <c r="P9" s="5"/>
      <c r="Q9" s="5">
        <v>10</v>
      </c>
      <c r="R9" s="5">
        <f>D9+F9+H9+J9+L9+M9+N9+O9+P9+Q9</f>
        <v>241</v>
      </c>
    </row>
    <row r="10" spans="1:18" ht="12.75">
      <c r="A10" s="30"/>
      <c r="B10" s="31"/>
      <c r="C10" s="32"/>
      <c r="D10" s="33"/>
      <c r="E10" s="32"/>
      <c r="F10" s="33"/>
      <c r="G10" s="32"/>
      <c r="H10" s="33"/>
      <c r="I10" s="32"/>
      <c r="J10" s="33"/>
      <c r="K10" s="32"/>
      <c r="L10" s="33"/>
      <c r="M10" s="33"/>
      <c r="N10" s="33"/>
      <c r="O10" s="33"/>
      <c r="P10" s="33"/>
      <c r="Q10" s="33"/>
      <c r="R10" s="33"/>
    </row>
    <row r="11" spans="1:18" ht="12.75">
      <c r="A11" s="30"/>
      <c r="B11" s="31"/>
      <c r="C11" s="32"/>
      <c r="D11" s="33"/>
      <c r="E11" s="32"/>
      <c r="F11" s="33"/>
      <c r="G11" s="32"/>
      <c r="H11" s="33"/>
      <c r="I11" s="32"/>
      <c r="J11" s="33"/>
      <c r="K11" s="32"/>
      <c r="L11" s="33"/>
      <c r="M11" s="33"/>
      <c r="N11" s="33"/>
      <c r="O11" s="33"/>
      <c r="P11" s="33"/>
      <c r="Q11" s="33"/>
      <c r="R11" s="33"/>
    </row>
    <row r="12" ht="12.75">
      <c r="B12" s="35" t="s">
        <v>54</v>
      </c>
    </row>
    <row r="14" ht="12.75">
      <c r="B14" t="s">
        <v>55</v>
      </c>
    </row>
    <row r="15" ht="12.75">
      <c r="B15" s="35"/>
    </row>
    <row r="17" spans="2:13" ht="12.75">
      <c r="B17" t="s">
        <v>24</v>
      </c>
      <c r="M17" t="s">
        <v>25</v>
      </c>
    </row>
    <row r="18" spans="2:13" ht="12.75">
      <c r="B18" t="s">
        <v>26</v>
      </c>
      <c r="M18" t="s">
        <v>27</v>
      </c>
    </row>
    <row r="19" spans="2:12" ht="12.75">
      <c r="B19" s="36" t="s">
        <v>28</v>
      </c>
      <c r="L19" s="36" t="s">
        <v>28</v>
      </c>
    </row>
    <row r="20" spans="7:18" ht="12.75">
      <c r="G20" s="34"/>
      <c r="R20" s="34"/>
    </row>
  </sheetData>
  <sheetProtection/>
  <printOptions/>
  <pageMargins left="0.16" right="0.16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7109375" style="0" customWidth="1"/>
    <col min="2" max="2" width="16.7109375" style="0" customWidth="1"/>
  </cols>
  <sheetData>
    <row r="1" spans="2:19" ht="15.75">
      <c r="B1" s="7" t="s">
        <v>18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2:5" ht="12.75">
      <c r="B2" s="3" t="s">
        <v>23</v>
      </c>
      <c r="C2" s="3"/>
      <c r="D2" s="3"/>
      <c r="E2" s="3"/>
    </row>
    <row r="3" spans="2:5" ht="12.75">
      <c r="B3" s="3" t="s">
        <v>9</v>
      </c>
      <c r="C3" s="3" t="s">
        <v>29</v>
      </c>
      <c r="D3" s="3"/>
      <c r="E3" s="3"/>
    </row>
    <row r="5" spans="1:18" ht="12.75">
      <c r="A5" s="37"/>
      <c r="B5" s="11" t="s">
        <v>8</v>
      </c>
      <c r="C5" s="13" t="s">
        <v>10</v>
      </c>
      <c r="D5" s="9"/>
      <c r="E5" s="13" t="s">
        <v>11</v>
      </c>
      <c r="F5" s="9"/>
      <c r="G5" s="2" t="s">
        <v>15</v>
      </c>
      <c r="H5" s="4"/>
      <c r="I5" s="4"/>
      <c r="J5" s="4"/>
      <c r="K5" s="4"/>
      <c r="L5" s="4"/>
      <c r="M5" s="4" t="s">
        <v>16</v>
      </c>
      <c r="N5" s="20"/>
      <c r="O5" s="19" t="s">
        <v>5</v>
      </c>
      <c r="P5" s="19" t="s">
        <v>6</v>
      </c>
      <c r="Q5" s="25" t="s">
        <v>21</v>
      </c>
      <c r="R5" s="22" t="s">
        <v>2</v>
      </c>
    </row>
    <row r="6" spans="1:18" ht="12.75">
      <c r="A6" s="37"/>
      <c r="B6" s="4"/>
      <c r="C6" s="12"/>
      <c r="D6" s="15" t="s">
        <v>7</v>
      </c>
      <c r="E6" s="16"/>
      <c r="F6" s="14"/>
      <c r="G6" s="17" t="s">
        <v>14</v>
      </c>
      <c r="H6" s="18"/>
      <c r="I6" s="13" t="s">
        <v>12</v>
      </c>
      <c r="J6" s="18"/>
      <c r="K6" s="9" t="s">
        <v>13</v>
      </c>
      <c r="L6" s="18"/>
      <c r="M6" s="18" t="s">
        <v>3</v>
      </c>
      <c r="N6" s="23" t="s">
        <v>4</v>
      </c>
      <c r="O6" s="24"/>
      <c r="P6" s="21"/>
      <c r="Q6" s="26" t="s">
        <v>22</v>
      </c>
      <c r="R6" s="14"/>
    </row>
    <row r="7" spans="1:18" ht="12.75">
      <c r="A7" s="37"/>
      <c r="B7" s="10"/>
      <c r="C7" s="1" t="s">
        <v>0</v>
      </c>
      <c r="D7" s="5" t="s">
        <v>1</v>
      </c>
      <c r="E7" s="1" t="s">
        <v>0</v>
      </c>
      <c r="F7" s="5" t="s">
        <v>1</v>
      </c>
      <c r="G7" s="1" t="s">
        <v>0</v>
      </c>
      <c r="H7" s="5" t="s">
        <v>1</v>
      </c>
      <c r="I7" s="1" t="s">
        <v>0</v>
      </c>
      <c r="J7" s="5" t="s">
        <v>1</v>
      </c>
      <c r="K7" s="1" t="s">
        <v>0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  <c r="Q7" s="5" t="s">
        <v>1</v>
      </c>
      <c r="R7" s="5" t="s">
        <v>1</v>
      </c>
    </row>
    <row r="8" spans="1:18" ht="12.75">
      <c r="A8" s="28">
        <v>1</v>
      </c>
      <c r="B8" s="6" t="s">
        <v>30</v>
      </c>
      <c r="C8" s="1">
        <v>30</v>
      </c>
      <c r="D8" s="5">
        <f>C8*6</f>
        <v>180</v>
      </c>
      <c r="E8" s="1">
        <v>1</v>
      </c>
      <c r="F8" s="5">
        <f>IF(E8&lt;=4,E8*3,(4*3)+((E8-4)*(3))*(2/3))</f>
        <v>3</v>
      </c>
      <c r="G8" s="1">
        <v>5</v>
      </c>
      <c r="H8" s="5">
        <f>G8*2</f>
        <v>10</v>
      </c>
      <c r="I8" s="1">
        <v>25</v>
      </c>
      <c r="J8" s="5">
        <f>I8*3</f>
        <v>75</v>
      </c>
      <c r="K8" s="1"/>
      <c r="L8" s="5">
        <f>K8</f>
        <v>0</v>
      </c>
      <c r="M8" s="5">
        <v>6</v>
      </c>
      <c r="N8" s="5"/>
      <c r="O8" s="5">
        <v>2</v>
      </c>
      <c r="P8" s="5">
        <v>12</v>
      </c>
      <c r="Q8" s="5">
        <v>10</v>
      </c>
      <c r="R8" s="5">
        <f>D8+F8+H8+J8+L8+M8+N8+O8+P8+Q8</f>
        <v>298</v>
      </c>
    </row>
    <row r="9" spans="1:18" ht="12.75">
      <c r="A9" s="38"/>
      <c r="B9" s="31"/>
      <c r="C9" s="32"/>
      <c r="D9" s="33"/>
      <c r="E9" s="32"/>
      <c r="F9" s="33"/>
      <c r="G9" s="32"/>
      <c r="H9" s="33"/>
      <c r="I9" s="32"/>
      <c r="J9" s="33"/>
      <c r="K9" s="32"/>
      <c r="L9" s="33"/>
      <c r="M9" s="33"/>
      <c r="N9" s="33"/>
      <c r="O9" s="33"/>
      <c r="P9" s="33"/>
      <c r="Q9" s="33"/>
      <c r="R9" s="33"/>
    </row>
    <row r="10" spans="1:18" ht="12.75">
      <c r="A10" s="38"/>
      <c r="B10" s="31"/>
      <c r="C10" s="32"/>
      <c r="D10" s="33"/>
      <c r="E10" s="32"/>
      <c r="F10" s="33"/>
      <c r="G10" s="32"/>
      <c r="H10" s="33"/>
      <c r="I10" s="32"/>
      <c r="J10" s="33"/>
      <c r="K10" s="32"/>
      <c r="L10" s="33"/>
      <c r="M10" s="33"/>
      <c r="N10" s="33"/>
      <c r="O10" s="33"/>
      <c r="P10" s="33"/>
      <c r="Q10" s="33"/>
      <c r="R10" s="33"/>
    </row>
    <row r="11" ht="12.75">
      <c r="B11" s="35" t="s">
        <v>54</v>
      </c>
    </row>
    <row r="13" ht="12.75">
      <c r="B13" t="s">
        <v>55</v>
      </c>
    </row>
    <row r="14" ht="12.75">
      <c r="B14" s="35"/>
    </row>
    <row r="16" spans="2:13" ht="12.75">
      <c r="B16" t="s">
        <v>24</v>
      </c>
      <c r="M16" t="s">
        <v>25</v>
      </c>
    </row>
    <row r="17" spans="2:13" ht="12.75">
      <c r="B17" t="s">
        <v>26</v>
      </c>
      <c r="M17" t="s">
        <v>27</v>
      </c>
    </row>
    <row r="18" spans="2:12" ht="12.75">
      <c r="B18" s="36" t="s">
        <v>28</v>
      </c>
      <c r="L18" s="36" t="s">
        <v>28</v>
      </c>
    </row>
    <row r="19" spans="7:18" ht="12.75">
      <c r="G19" s="34"/>
      <c r="R19" s="3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.7109375" style="0" customWidth="1"/>
    <col min="2" max="2" width="17.28125" style="0" customWidth="1"/>
  </cols>
  <sheetData>
    <row r="1" spans="2:19" ht="15.75">
      <c r="B1" s="7" t="s">
        <v>18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2:5" ht="12.75">
      <c r="B2" s="3" t="s">
        <v>23</v>
      </c>
      <c r="C2" s="3"/>
      <c r="D2" s="3"/>
      <c r="E2" s="3"/>
    </row>
    <row r="3" spans="2:5" ht="12.75">
      <c r="B3" s="3" t="s">
        <v>9</v>
      </c>
      <c r="C3" s="3" t="s">
        <v>31</v>
      </c>
      <c r="D3" s="3"/>
      <c r="E3" s="3"/>
    </row>
    <row r="5" spans="1:18" ht="12.75">
      <c r="A5" s="37"/>
      <c r="B5" s="11" t="s">
        <v>8</v>
      </c>
      <c r="C5" s="13" t="s">
        <v>10</v>
      </c>
      <c r="D5" s="9"/>
      <c r="E5" s="13" t="s">
        <v>11</v>
      </c>
      <c r="F5" s="9"/>
      <c r="G5" s="2" t="s">
        <v>15</v>
      </c>
      <c r="H5" s="4"/>
      <c r="I5" s="4"/>
      <c r="J5" s="4"/>
      <c r="K5" s="4"/>
      <c r="L5" s="4"/>
      <c r="M5" s="4" t="s">
        <v>16</v>
      </c>
      <c r="N5" s="20"/>
      <c r="O5" s="19" t="s">
        <v>5</v>
      </c>
      <c r="P5" s="19" t="s">
        <v>6</v>
      </c>
      <c r="Q5" s="25" t="s">
        <v>21</v>
      </c>
      <c r="R5" s="22" t="s">
        <v>2</v>
      </c>
    </row>
    <row r="6" spans="1:18" ht="12.75">
      <c r="A6" s="37"/>
      <c r="B6" s="12"/>
      <c r="C6" s="12"/>
      <c r="D6" s="15" t="s">
        <v>7</v>
      </c>
      <c r="E6" s="16"/>
      <c r="F6" s="14"/>
      <c r="G6" s="17" t="s">
        <v>14</v>
      </c>
      <c r="H6" s="18"/>
      <c r="I6" s="13" t="s">
        <v>12</v>
      </c>
      <c r="J6" s="18"/>
      <c r="K6" s="9" t="s">
        <v>13</v>
      </c>
      <c r="L6" s="18"/>
      <c r="M6" s="18" t="s">
        <v>3</v>
      </c>
      <c r="N6" s="23" t="s">
        <v>4</v>
      </c>
      <c r="O6" s="24"/>
      <c r="P6" s="21"/>
      <c r="Q6" s="26" t="s">
        <v>22</v>
      </c>
      <c r="R6" s="14"/>
    </row>
    <row r="7" spans="1:18" ht="12.75">
      <c r="A7" s="37"/>
      <c r="B7" s="10"/>
      <c r="C7" s="1" t="s">
        <v>0</v>
      </c>
      <c r="D7" s="5" t="s">
        <v>1</v>
      </c>
      <c r="E7" s="1" t="s">
        <v>0</v>
      </c>
      <c r="F7" s="5" t="s">
        <v>1</v>
      </c>
      <c r="G7" s="1" t="s">
        <v>0</v>
      </c>
      <c r="H7" s="5" t="s">
        <v>1</v>
      </c>
      <c r="I7" s="1" t="s">
        <v>0</v>
      </c>
      <c r="J7" s="5" t="s">
        <v>1</v>
      </c>
      <c r="K7" s="1" t="s">
        <v>0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  <c r="Q7" s="5" t="s">
        <v>1</v>
      </c>
      <c r="R7" s="5" t="s">
        <v>1</v>
      </c>
    </row>
    <row r="8" spans="1:18" ht="12.75">
      <c r="A8" s="28">
        <v>1</v>
      </c>
      <c r="B8" s="6" t="s">
        <v>32</v>
      </c>
      <c r="C8" s="1">
        <v>30</v>
      </c>
      <c r="D8" s="5">
        <f>C8*6</f>
        <v>180</v>
      </c>
      <c r="E8" s="1">
        <v>5</v>
      </c>
      <c r="F8" s="5">
        <f>IF(E8&lt;=4,E8*3,(4*3)+((E8-4)*(3))*(2/3))</f>
        <v>14</v>
      </c>
      <c r="G8" s="1">
        <v>5</v>
      </c>
      <c r="H8" s="5">
        <f>G8*2</f>
        <v>10</v>
      </c>
      <c r="I8" s="1">
        <v>16</v>
      </c>
      <c r="J8" s="5">
        <f>I8*3</f>
        <v>48</v>
      </c>
      <c r="K8" s="1"/>
      <c r="L8" s="5">
        <f>K8</f>
        <v>0</v>
      </c>
      <c r="M8" s="5"/>
      <c r="N8" s="5"/>
      <c r="O8" s="5"/>
      <c r="P8" s="5">
        <v>12</v>
      </c>
      <c r="Q8" s="5">
        <v>10</v>
      </c>
      <c r="R8" s="5">
        <f>D8+F8+H8+J8+L8+M8+N8+O8+P8+Q8</f>
        <v>274</v>
      </c>
    </row>
    <row r="9" spans="1:18" ht="12.75">
      <c r="A9" s="37"/>
      <c r="B9" s="6"/>
      <c r="C9" s="1"/>
      <c r="D9" s="5"/>
      <c r="E9" s="1"/>
      <c r="F9" s="5"/>
      <c r="G9" s="1"/>
      <c r="H9" s="5"/>
      <c r="I9" s="1"/>
      <c r="J9" s="5"/>
      <c r="K9" s="1"/>
      <c r="L9" s="5"/>
      <c r="M9" s="5"/>
      <c r="N9" s="5"/>
      <c r="O9" s="5"/>
      <c r="P9" s="5"/>
      <c r="Q9" s="5"/>
      <c r="R9" s="5"/>
    </row>
    <row r="12" ht="12.75">
      <c r="B12" s="35" t="s">
        <v>54</v>
      </c>
    </row>
    <row r="14" ht="12.75">
      <c r="B14" t="s">
        <v>55</v>
      </c>
    </row>
    <row r="17" spans="2:13" ht="12.75">
      <c r="B17" t="s">
        <v>24</v>
      </c>
      <c r="M17" t="s">
        <v>25</v>
      </c>
    </row>
    <row r="18" spans="2:13" ht="12.75">
      <c r="B18" t="s">
        <v>26</v>
      </c>
      <c r="M18" t="s">
        <v>27</v>
      </c>
    </row>
    <row r="19" spans="2:12" ht="12.75">
      <c r="B19" s="36" t="s">
        <v>28</v>
      </c>
      <c r="L19" s="36" t="s">
        <v>28</v>
      </c>
    </row>
    <row r="20" spans="8:18" ht="12.75">
      <c r="H20" s="34"/>
      <c r="R20" s="3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6.00390625" style="0" customWidth="1"/>
    <col min="2" max="2" width="22.28125" style="0" customWidth="1"/>
  </cols>
  <sheetData>
    <row r="1" ht="12.75">
      <c r="A1" s="40"/>
    </row>
    <row r="2" spans="1:19" ht="15.75">
      <c r="A2" s="8"/>
      <c r="B2" s="7" t="s">
        <v>18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5" ht="12.75">
      <c r="A3" s="40"/>
      <c r="B3" s="3" t="s">
        <v>23</v>
      </c>
      <c r="C3" s="3"/>
      <c r="D3" s="3"/>
      <c r="E3" s="3"/>
    </row>
    <row r="4" spans="1:5" ht="12.75">
      <c r="A4" s="40"/>
      <c r="B4" s="3" t="s">
        <v>33</v>
      </c>
      <c r="C4" s="3"/>
      <c r="D4" s="3"/>
      <c r="E4" s="3"/>
    </row>
    <row r="5" ht="12.75">
      <c r="A5" s="40"/>
    </row>
    <row r="6" spans="1:18" ht="12.75">
      <c r="A6" s="28"/>
      <c r="B6" s="11" t="s">
        <v>8</v>
      </c>
      <c r="C6" s="13" t="s">
        <v>10</v>
      </c>
      <c r="D6" s="9"/>
      <c r="E6" s="13" t="s">
        <v>11</v>
      </c>
      <c r="F6" s="9"/>
      <c r="G6" s="2" t="s">
        <v>15</v>
      </c>
      <c r="H6" s="4"/>
      <c r="I6" s="4"/>
      <c r="J6" s="4"/>
      <c r="K6" s="4"/>
      <c r="L6" s="4"/>
      <c r="M6" s="4" t="s">
        <v>16</v>
      </c>
      <c r="N6" s="20"/>
      <c r="O6" s="41" t="s">
        <v>5</v>
      </c>
      <c r="P6" s="42" t="s">
        <v>6</v>
      </c>
      <c r="Q6" s="25" t="s">
        <v>34</v>
      </c>
      <c r="R6" s="22" t="s">
        <v>2</v>
      </c>
    </row>
    <row r="7" spans="1:18" ht="12.75">
      <c r="A7" s="28"/>
      <c r="B7" s="12"/>
      <c r="C7" s="12"/>
      <c r="D7" s="15" t="s">
        <v>7</v>
      </c>
      <c r="E7" s="16"/>
      <c r="F7" s="14"/>
      <c r="G7" s="17" t="s">
        <v>14</v>
      </c>
      <c r="H7" s="18"/>
      <c r="I7" s="13" t="s">
        <v>12</v>
      </c>
      <c r="J7" s="18"/>
      <c r="K7" s="9" t="s">
        <v>13</v>
      </c>
      <c r="L7" s="18"/>
      <c r="M7" s="18" t="s">
        <v>3</v>
      </c>
      <c r="N7" s="23" t="s">
        <v>4</v>
      </c>
      <c r="O7" s="43"/>
      <c r="P7" s="24"/>
      <c r="Q7" s="26" t="s">
        <v>22</v>
      </c>
      <c r="R7" s="14"/>
    </row>
    <row r="8" spans="1:18" ht="12.75">
      <c r="A8" s="28"/>
      <c r="B8" s="10"/>
      <c r="C8" s="1" t="s">
        <v>0</v>
      </c>
      <c r="D8" s="5" t="s">
        <v>1</v>
      </c>
      <c r="E8" s="1" t="s">
        <v>0</v>
      </c>
      <c r="F8" s="5" t="s">
        <v>1</v>
      </c>
      <c r="G8" s="1" t="s">
        <v>0</v>
      </c>
      <c r="H8" s="5" t="s">
        <v>1</v>
      </c>
      <c r="I8" s="1" t="s">
        <v>0</v>
      </c>
      <c r="J8" s="5" t="s">
        <v>1</v>
      </c>
      <c r="K8" s="1" t="s">
        <v>0</v>
      </c>
      <c r="L8" s="5" t="s">
        <v>1</v>
      </c>
      <c r="M8" s="5" t="s">
        <v>1</v>
      </c>
      <c r="N8" s="5" t="s">
        <v>1</v>
      </c>
      <c r="O8" s="5" t="s">
        <v>1</v>
      </c>
      <c r="P8" s="5" t="s">
        <v>1</v>
      </c>
      <c r="Q8" s="5" t="s">
        <v>1</v>
      </c>
      <c r="R8" s="5" t="s">
        <v>1</v>
      </c>
    </row>
    <row r="9" spans="1:18" ht="12.75">
      <c r="A9" s="28">
        <v>1</v>
      </c>
      <c r="B9" s="44" t="s">
        <v>35</v>
      </c>
      <c r="C9" s="1">
        <v>4</v>
      </c>
      <c r="D9" s="5">
        <f>C9*6</f>
        <v>24</v>
      </c>
      <c r="E9" s="1">
        <v>17</v>
      </c>
      <c r="F9" s="5">
        <f>IF(E9&lt;=4,E9*3,(4*3)+((E9-4)*(3))*(2/3))</f>
        <v>38</v>
      </c>
      <c r="G9" s="1">
        <v>3</v>
      </c>
      <c r="H9" s="5">
        <f>G9*2</f>
        <v>6</v>
      </c>
      <c r="I9" s="1"/>
      <c r="J9" s="5">
        <f>I9*3</f>
        <v>0</v>
      </c>
      <c r="K9" s="1"/>
      <c r="L9" s="5"/>
      <c r="M9" s="5"/>
      <c r="N9" s="5"/>
      <c r="O9" s="5"/>
      <c r="P9" s="5"/>
      <c r="Q9" s="5"/>
      <c r="R9" s="5">
        <f>D9+F9+H9+J9+L9+M9+N9+O9+P9+Q9</f>
        <v>68</v>
      </c>
    </row>
    <row r="10" spans="1:18" ht="12.75">
      <c r="A10" s="28"/>
      <c r="B10" s="6"/>
      <c r="C10" s="1"/>
      <c r="D10" s="5">
        <f>C10*6</f>
        <v>0</v>
      </c>
      <c r="E10" s="1"/>
      <c r="F10" s="5">
        <f>IF(E10&lt;=4,E10*3,(4*3)+((E10-4)*(3))*(2/3))</f>
        <v>0</v>
      </c>
      <c r="G10" s="1"/>
      <c r="H10" s="5">
        <f>G10*2</f>
        <v>0</v>
      </c>
      <c r="I10" s="1"/>
      <c r="J10" s="5">
        <f>I10*3</f>
        <v>0</v>
      </c>
      <c r="K10" s="1"/>
      <c r="L10" s="5"/>
      <c r="M10" s="5"/>
      <c r="N10" s="5"/>
      <c r="O10" s="5"/>
      <c r="P10" s="5"/>
      <c r="Q10" s="5"/>
      <c r="R10" s="5">
        <f>D10+F10+H10+J10+L10+M10+N10+O10+P10+Q10</f>
        <v>0</v>
      </c>
    </row>
    <row r="11" ht="12.75">
      <c r="A11" s="40"/>
    </row>
    <row r="12" ht="12.75">
      <c r="A12" s="40"/>
    </row>
    <row r="13" spans="1:2" ht="12.75">
      <c r="A13" s="40"/>
      <c r="B13" s="35" t="s">
        <v>54</v>
      </c>
    </row>
    <row r="14" spans="1:6" ht="12.75">
      <c r="A14" s="40"/>
      <c r="E14" s="45"/>
      <c r="F14" s="46"/>
    </row>
    <row r="15" spans="1:2" ht="12.75">
      <c r="A15" s="40"/>
      <c r="B15" t="s">
        <v>55</v>
      </c>
    </row>
    <row r="16" ht="12.75">
      <c r="A16" s="40"/>
    </row>
    <row r="17" ht="12.75">
      <c r="A17" s="40"/>
    </row>
    <row r="18" spans="1:13" ht="12.75">
      <c r="A18" s="40"/>
      <c r="B18" t="s">
        <v>24</v>
      </c>
      <c r="M18" t="s">
        <v>25</v>
      </c>
    </row>
    <row r="19" spans="1:13" ht="12.75">
      <c r="A19" s="40"/>
      <c r="B19" t="s">
        <v>26</v>
      </c>
      <c r="M19" t="s">
        <v>27</v>
      </c>
    </row>
    <row r="20" spans="1:12" ht="12.75">
      <c r="A20" s="40"/>
      <c r="B20" s="36" t="s">
        <v>28</v>
      </c>
      <c r="L20" s="36" t="s">
        <v>28</v>
      </c>
    </row>
    <row r="21" spans="1:18" ht="12.75">
      <c r="A21" s="40"/>
      <c r="J21" s="34"/>
      <c r="R21" s="3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8515625" style="0" customWidth="1"/>
    <col min="2" max="2" width="18.7109375" style="0" customWidth="1"/>
  </cols>
  <sheetData>
    <row r="1" spans="2:19" ht="15.75">
      <c r="B1" s="7" t="s">
        <v>18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2:5" ht="12.75">
      <c r="B2" s="3" t="s">
        <v>23</v>
      </c>
      <c r="C2" s="3"/>
      <c r="D2" s="3"/>
      <c r="E2" s="3"/>
    </row>
    <row r="3" spans="2:5" ht="12.75">
      <c r="B3" s="3" t="s">
        <v>9</v>
      </c>
      <c r="C3" s="3" t="s">
        <v>36</v>
      </c>
      <c r="D3" s="3"/>
      <c r="E3" s="3"/>
    </row>
    <row r="5" spans="1:18" ht="12.75">
      <c r="A5" s="37"/>
      <c r="B5" s="11" t="s">
        <v>8</v>
      </c>
      <c r="C5" s="13" t="s">
        <v>10</v>
      </c>
      <c r="D5" s="9"/>
      <c r="E5" s="13" t="s">
        <v>11</v>
      </c>
      <c r="F5" s="9"/>
      <c r="G5" s="2" t="s">
        <v>15</v>
      </c>
      <c r="H5" s="4"/>
      <c r="I5" s="4"/>
      <c r="J5" s="4"/>
      <c r="K5" s="4"/>
      <c r="L5" s="4"/>
      <c r="M5" s="4" t="s">
        <v>16</v>
      </c>
      <c r="N5" s="20"/>
      <c r="O5" s="19" t="s">
        <v>5</v>
      </c>
      <c r="P5" s="19" t="s">
        <v>6</v>
      </c>
      <c r="Q5" s="25" t="s">
        <v>21</v>
      </c>
      <c r="R5" s="22" t="s">
        <v>2</v>
      </c>
    </row>
    <row r="6" spans="1:18" ht="12.75">
      <c r="A6" s="37"/>
      <c r="B6" s="12"/>
      <c r="C6" s="12"/>
      <c r="D6" s="15" t="s">
        <v>7</v>
      </c>
      <c r="E6" s="16"/>
      <c r="F6" s="14"/>
      <c r="G6" s="17" t="s">
        <v>14</v>
      </c>
      <c r="H6" s="18"/>
      <c r="I6" s="13" t="s">
        <v>12</v>
      </c>
      <c r="J6" s="18"/>
      <c r="K6" s="9" t="s">
        <v>13</v>
      </c>
      <c r="L6" s="18"/>
      <c r="M6" s="18" t="s">
        <v>3</v>
      </c>
      <c r="N6" s="23" t="s">
        <v>4</v>
      </c>
      <c r="O6" s="24"/>
      <c r="P6" s="21"/>
      <c r="Q6" s="26" t="s">
        <v>22</v>
      </c>
      <c r="R6" s="14"/>
    </row>
    <row r="7" spans="1:18" ht="12.75">
      <c r="A7" s="37"/>
      <c r="B7" s="10"/>
      <c r="C7" s="1" t="s">
        <v>0</v>
      </c>
      <c r="D7" s="5" t="s">
        <v>1</v>
      </c>
      <c r="E7" s="1" t="s">
        <v>0</v>
      </c>
      <c r="F7" s="5" t="s">
        <v>1</v>
      </c>
      <c r="G7" s="1" t="s">
        <v>0</v>
      </c>
      <c r="H7" s="5" t="s">
        <v>1</v>
      </c>
      <c r="I7" s="1" t="s">
        <v>0</v>
      </c>
      <c r="J7" s="5" t="s">
        <v>1</v>
      </c>
      <c r="K7" s="1" t="s">
        <v>0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  <c r="Q7" s="5" t="s">
        <v>1</v>
      </c>
      <c r="R7" s="5" t="s">
        <v>1</v>
      </c>
    </row>
    <row r="8" spans="1:18" ht="12.75">
      <c r="A8" s="28">
        <v>1</v>
      </c>
      <c r="B8" s="6" t="s">
        <v>37</v>
      </c>
      <c r="C8" s="1">
        <v>23</v>
      </c>
      <c r="D8" s="5">
        <f>C8*6</f>
        <v>138</v>
      </c>
      <c r="E8" s="1">
        <v>4</v>
      </c>
      <c r="F8" s="5">
        <f>IF(E8&lt;=4,E8*3,(4*3)+((E8-4)*(3))*(2/3))</f>
        <v>12</v>
      </c>
      <c r="G8" s="1">
        <v>5</v>
      </c>
      <c r="H8" s="5">
        <f>G8*2</f>
        <v>10</v>
      </c>
      <c r="I8" s="1">
        <v>17</v>
      </c>
      <c r="J8" s="5">
        <f>I8*3</f>
        <v>51</v>
      </c>
      <c r="K8" s="1"/>
      <c r="L8" s="5">
        <f>K8</f>
        <v>0</v>
      </c>
      <c r="M8" s="5">
        <v>6</v>
      </c>
      <c r="N8" s="5">
        <v>3</v>
      </c>
      <c r="O8" s="5"/>
      <c r="P8" s="5">
        <v>12</v>
      </c>
      <c r="Q8" s="5">
        <v>10</v>
      </c>
      <c r="R8" s="5">
        <f>D8+F8+H8+J8+L8+M8+N8+O8+P8+Q8</f>
        <v>242</v>
      </c>
    </row>
    <row r="9" spans="1:18" ht="12.75">
      <c r="A9" s="28">
        <v>2</v>
      </c>
      <c r="B9" s="47" t="s">
        <v>38</v>
      </c>
      <c r="C9" s="28">
        <v>23</v>
      </c>
      <c r="D9" s="5">
        <f>C9*6</f>
        <v>138</v>
      </c>
      <c r="E9" s="28">
        <v>1</v>
      </c>
      <c r="F9" s="5">
        <f>IF(E9&lt;=4,E9*3,(4*3)+((E9-4)*(3))*(2/3))</f>
        <v>3</v>
      </c>
      <c r="G9" s="28">
        <v>5</v>
      </c>
      <c r="H9" s="5">
        <f>G9*2</f>
        <v>10</v>
      </c>
      <c r="I9" s="28">
        <v>9</v>
      </c>
      <c r="J9" s="5">
        <f>I9*3</f>
        <v>27</v>
      </c>
      <c r="K9" s="28">
        <v>3</v>
      </c>
      <c r="L9" s="5">
        <f>K9</f>
        <v>3</v>
      </c>
      <c r="M9" s="28"/>
      <c r="N9" s="28"/>
      <c r="O9" s="48">
        <v>3</v>
      </c>
      <c r="P9" s="48">
        <v>12</v>
      </c>
      <c r="Q9" s="48">
        <v>10</v>
      </c>
      <c r="R9" s="5">
        <f>D9+F9+H9+J9+L9+M9+N9+O9+P9+Q9</f>
        <v>206</v>
      </c>
    </row>
    <row r="12" ht="12.75">
      <c r="B12" s="35" t="s">
        <v>54</v>
      </c>
    </row>
    <row r="14" ht="12.75">
      <c r="B14" t="s">
        <v>55</v>
      </c>
    </row>
    <row r="17" spans="2:13" ht="12.75">
      <c r="B17" t="s">
        <v>24</v>
      </c>
      <c r="M17" t="s">
        <v>25</v>
      </c>
    </row>
    <row r="18" spans="2:13" ht="12.75">
      <c r="B18" t="s">
        <v>26</v>
      </c>
      <c r="M18" t="s">
        <v>27</v>
      </c>
    </row>
    <row r="19" spans="2:12" ht="12.75">
      <c r="B19" s="36" t="s">
        <v>28</v>
      </c>
      <c r="L19" s="36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6.57421875" style="0" customWidth="1"/>
    <col min="2" max="2" width="19.28125" style="0" customWidth="1"/>
  </cols>
  <sheetData>
    <row r="1" spans="2:21" ht="15.75">
      <c r="B1" s="7" t="s">
        <v>18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2:5" ht="12.75">
      <c r="B2" s="3" t="s">
        <v>23</v>
      </c>
      <c r="C2" s="3"/>
      <c r="D2" s="3"/>
      <c r="E2" s="3"/>
    </row>
    <row r="3" spans="2:5" ht="12.75">
      <c r="B3" s="3" t="s">
        <v>9</v>
      </c>
      <c r="C3" s="3" t="s">
        <v>39</v>
      </c>
      <c r="D3" s="3"/>
      <c r="E3" s="3"/>
    </row>
    <row r="4" spans="2:5" ht="12.75">
      <c r="B4" s="3"/>
      <c r="C4" s="3"/>
      <c r="D4" s="3"/>
      <c r="E4" s="3"/>
    </row>
    <row r="5" spans="1:20" ht="25.5">
      <c r="A5" s="37"/>
      <c r="B5" s="11" t="s">
        <v>8</v>
      </c>
      <c r="C5" s="13" t="s">
        <v>10</v>
      </c>
      <c r="D5" s="9"/>
      <c r="E5" s="13" t="s">
        <v>11</v>
      </c>
      <c r="F5" s="9"/>
      <c r="G5" s="2" t="s">
        <v>15</v>
      </c>
      <c r="H5" s="4"/>
      <c r="I5" s="4"/>
      <c r="J5" s="4"/>
      <c r="K5" s="4"/>
      <c r="L5" s="4"/>
      <c r="M5" s="4" t="s">
        <v>16</v>
      </c>
      <c r="N5" s="20"/>
      <c r="O5" s="19" t="s">
        <v>5</v>
      </c>
      <c r="P5" s="19" t="s">
        <v>6</v>
      </c>
      <c r="Q5" s="19" t="s">
        <v>40</v>
      </c>
      <c r="R5" s="49" t="s">
        <v>41</v>
      </c>
      <c r="S5" s="25" t="s">
        <v>21</v>
      </c>
      <c r="T5" s="50" t="s">
        <v>2</v>
      </c>
    </row>
    <row r="6" spans="1:20" ht="12.75">
      <c r="A6" s="37"/>
      <c r="B6" s="12"/>
      <c r="C6" s="12"/>
      <c r="D6" s="15" t="s">
        <v>7</v>
      </c>
      <c r="E6" s="16"/>
      <c r="F6" s="14"/>
      <c r="G6" s="17" t="s">
        <v>14</v>
      </c>
      <c r="H6" s="18"/>
      <c r="I6" s="13" t="s">
        <v>12</v>
      </c>
      <c r="J6" s="18"/>
      <c r="K6" s="9" t="s">
        <v>13</v>
      </c>
      <c r="L6" s="18"/>
      <c r="M6" s="18" t="s">
        <v>3</v>
      </c>
      <c r="N6" s="23" t="s">
        <v>4</v>
      </c>
      <c r="O6" s="24"/>
      <c r="P6" s="21"/>
      <c r="Q6" s="26"/>
      <c r="R6" s="26"/>
      <c r="S6" s="26" t="s">
        <v>22</v>
      </c>
      <c r="T6" s="14"/>
    </row>
    <row r="7" spans="1:20" ht="12.75">
      <c r="A7" s="37"/>
      <c r="B7" s="51"/>
      <c r="C7" s="12"/>
      <c r="D7" s="15"/>
      <c r="E7" s="16"/>
      <c r="F7" s="14"/>
      <c r="G7" s="17"/>
      <c r="H7" s="18"/>
      <c r="I7" s="13"/>
      <c r="J7" s="18"/>
      <c r="K7" s="9"/>
      <c r="L7" s="18"/>
      <c r="M7" s="18"/>
      <c r="N7" s="23"/>
      <c r="O7" s="24"/>
      <c r="P7" s="21"/>
      <c r="Q7" s="26"/>
      <c r="R7" s="26"/>
      <c r="S7" s="26"/>
      <c r="T7" s="14"/>
    </row>
    <row r="8" spans="1:20" ht="12.75">
      <c r="A8" s="37"/>
      <c r="B8" s="10"/>
      <c r="C8" s="1" t="s">
        <v>0</v>
      </c>
      <c r="D8" s="5" t="s">
        <v>1</v>
      </c>
      <c r="E8" s="1" t="s">
        <v>0</v>
      </c>
      <c r="F8" s="5" t="s">
        <v>1</v>
      </c>
      <c r="G8" s="1" t="s">
        <v>0</v>
      </c>
      <c r="H8" s="5" t="s">
        <v>1</v>
      </c>
      <c r="I8" s="1" t="s">
        <v>0</v>
      </c>
      <c r="J8" s="5" t="s">
        <v>1</v>
      </c>
      <c r="K8" s="1" t="s">
        <v>0</v>
      </c>
      <c r="L8" s="5" t="s">
        <v>1</v>
      </c>
      <c r="M8" s="5" t="s">
        <v>1</v>
      </c>
      <c r="N8" s="5" t="s">
        <v>1</v>
      </c>
      <c r="O8" s="5" t="s">
        <v>1</v>
      </c>
      <c r="P8" s="5" t="s">
        <v>1</v>
      </c>
      <c r="Q8" s="5"/>
      <c r="R8" s="5"/>
      <c r="S8" s="5" t="s">
        <v>1</v>
      </c>
      <c r="T8" s="5" t="s">
        <v>1</v>
      </c>
    </row>
    <row r="9" spans="1:20" ht="12.75">
      <c r="A9" s="28">
        <v>1</v>
      </c>
      <c r="B9" s="6" t="s">
        <v>42</v>
      </c>
      <c r="C9" s="1">
        <v>28</v>
      </c>
      <c r="D9" s="5">
        <f>C9*6</f>
        <v>168</v>
      </c>
      <c r="E9" s="1"/>
      <c r="F9" s="5">
        <f>IF(E9&lt;=4,E9*3,(4*3)+((E9-4)*(3))*(2/3))</f>
        <v>0</v>
      </c>
      <c r="G9" s="1">
        <v>5</v>
      </c>
      <c r="H9" s="5">
        <f>G9*2</f>
        <v>10</v>
      </c>
      <c r="I9" s="1">
        <v>23</v>
      </c>
      <c r="J9" s="5">
        <f>I9*3</f>
        <v>69</v>
      </c>
      <c r="K9" s="1"/>
      <c r="L9" s="5">
        <f>K9</f>
        <v>0</v>
      </c>
      <c r="M9" s="5">
        <v>6</v>
      </c>
      <c r="N9" s="5"/>
      <c r="O9" s="5">
        <v>1</v>
      </c>
      <c r="P9" s="5">
        <v>12</v>
      </c>
      <c r="Q9" s="5"/>
      <c r="R9" s="5"/>
      <c r="S9" s="5">
        <v>10</v>
      </c>
      <c r="T9" s="5">
        <f>D9+F9+H9+J9+L9+M9+N9+O9+P9+S9</f>
        <v>276</v>
      </c>
    </row>
    <row r="10" spans="1:20" ht="12.75">
      <c r="A10" s="28">
        <v>2</v>
      </c>
      <c r="B10" s="6" t="s">
        <v>43</v>
      </c>
      <c r="C10" s="1">
        <v>24</v>
      </c>
      <c r="D10" s="5">
        <f>C10*6</f>
        <v>144</v>
      </c>
      <c r="E10" s="1">
        <v>7</v>
      </c>
      <c r="F10" s="5">
        <f>IF(E10&lt;=4,E10*3,(4*3)+((E10-4)*(3))*(2/3))</f>
        <v>18</v>
      </c>
      <c r="G10" s="1">
        <v>5</v>
      </c>
      <c r="H10" s="5">
        <f>G10*2</f>
        <v>10</v>
      </c>
      <c r="I10" s="1">
        <v>19</v>
      </c>
      <c r="J10" s="5">
        <f>I10*3</f>
        <v>57</v>
      </c>
      <c r="K10" s="1"/>
      <c r="L10" s="5">
        <f>K10</f>
        <v>0</v>
      </c>
      <c r="M10" s="5">
        <v>6</v>
      </c>
      <c r="N10" s="5"/>
      <c r="O10" s="5"/>
      <c r="P10" s="5"/>
      <c r="Q10" s="5"/>
      <c r="R10" s="5"/>
      <c r="S10" s="5">
        <v>10</v>
      </c>
      <c r="T10" s="5">
        <f>D10+F10+H10+J10+L10+M10+N10+O10+P10+S10</f>
        <v>245</v>
      </c>
    </row>
    <row r="11" spans="1:20" ht="12.75">
      <c r="A11" s="28">
        <v>3</v>
      </c>
      <c r="B11" s="6" t="s">
        <v>44</v>
      </c>
      <c r="C11" s="1">
        <v>13</v>
      </c>
      <c r="D11" s="5">
        <f>C11*6</f>
        <v>78</v>
      </c>
      <c r="E11" s="1">
        <v>2</v>
      </c>
      <c r="F11" s="5">
        <f>IF(E11&lt;=4,E11*3,(4*3)+((E11-4)*(3))*(2/3))</f>
        <v>6</v>
      </c>
      <c r="G11" s="1">
        <v>5</v>
      </c>
      <c r="H11" s="5">
        <f>G11*2</f>
        <v>10</v>
      </c>
      <c r="I11" s="1">
        <v>3</v>
      </c>
      <c r="J11" s="5">
        <f>I11*3</f>
        <v>9</v>
      </c>
      <c r="K11" s="1">
        <v>1</v>
      </c>
      <c r="L11" s="5">
        <f>K11</f>
        <v>1</v>
      </c>
      <c r="M11" s="5">
        <v>6</v>
      </c>
      <c r="N11" s="5">
        <v>7</v>
      </c>
      <c r="O11" s="5"/>
      <c r="P11" s="5">
        <v>12</v>
      </c>
      <c r="Q11" s="5"/>
      <c r="R11" s="5"/>
      <c r="S11" s="5"/>
      <c r="T11" s="5">
        <f>D11+F11+H11+J11+L11+M11+N11+O11+P11+S11</f>
        <v>129</v>
      </c>
    </row>
    <row r="14" ht="12.75">
      <c r="D14" t="s">
        <v>45</v>
      </c>
    </row>
    <row r="15" spans="1:20" ht="12.75">
      <c r="A15" s="30"/>
      <c r="B15" s="52"/>
      <c r="C15" s="53"/>
      <c r="D15" s="54"/>
      <c r="E15" s="53"/>
      <c r="F15" s="54"/>
      <c r="G15" s="53"/>
      <c r="H15" s="54"/>
      <c r="I15" s="53"/>
      <c r="J15" s="54"/>
      <c r="K15" s="53"/>
      <c r="L15" s="54"/>
      <c r="M15" s="54"/>
      <c r="N15" s="54"/>
      <c r="O15" s="54"/>
      <c r="P15" s="54"/>
      <c r="Q15" s="54"/>
      <c r="R15" s="54"/>
      <c r="S15" s="54"/>
      <c r="T15" s="54"/>
    </row>
    <row r="16" spans="1:20" ht="12.75">
      <c r="A16" s="28">
        <v>4</v>
      </c>
      <c r="B16" s="55" t="s">
        <v>46</v>
      </c>
      <c r="C16" s="56"/>
      <c r="D16" s="57">
        <f>C16*6</f>
        <v>0</v>
      </c>
      <c r="E16" s="56" t="s">
        <v>47</v>
      </c>
      <c r="F16" s="57">
        <v>24</v>
      </c>
      <c r="G16" s="56">
        <v>0</v>
      </c>
      <c r="H16" s="57">
        <f>G16*2</f>
        <v>0</v>
      </c>
      <c r="I16" s="56">
        <v>0</v>
      </c>
      <c r="J16" s="57">
        <f>I16*3</f>
        <v>0</v>
      </c>
      <c r="K16" s="56">
        <v>0</v>
      </c>
      <c r="L16" s="57">
        <f>K16</f>
        <v>0</v>
      </c>
      <c r="M16" s="57"/>
      <c r="N16" s="57">
        <v>6</v>
      </c>
      <c r="O16" s="57"/>
      <c r="P16" s="57"/>
      <c r="Q16" s="57">
        <v>1</v>
      </c>
      <c r="R16" s="57">
        <v>1</v>
      </c>
      <c r="S16" s="57"/>
      <c r="T16" s="57">
        <f>D16+F16+H16+J16+L16+M16+N16+O16+P16+Q16+R16+S16</f>
        <v>32</v>
      </c>
    </row>
    <row r="17" spans="1:20" ht="12.75">
      <c r="A17" s="30"/>
      <c r="B17" s="52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3"/>
      <c r="N17" s="33"/>
      <c r="O17" s="33"/>
      <c r="P17" s="33"/>
      <c r="Q17" s="33"/>
      <c r="R17" s="33"/>
      <c r="S17" s="33"/>
      <c r="T17" s="33"/>
    </row>
    <row r="18" ht="12.75">
      <c r="E18" t="s">
        <v>48</v>
      </c>
    </row>
    <row r="20" ht="12.75">
      <c r="B20" s="35" t="s">
        <v>54</v>
      </c>
    </row>
    <row r="22" ht="12.75">
      <c r="B22" t="s">
        <v>55</v>
      </c>
    </row>
    <row r="25" spans="2:13" ht="12.75">
      <c r="B25" t="s">
        <v>24</v>
      </c>
      <c r="M25" t="s">
        <v>25</v>
      </c>
    </row>
    <row r="26" spans="2:13" ht="12.75">
      <c r="B26" t="s">
        <v>26</v>
      </c>
      <c r="M26" t="s">
        <v>27</v>
      </c>
    </row>
    <row r="27" spans="2:12" ht="12.75">
      <c r="B27" s="36" t="s">
        <v>28</v>
      </c>
      <c r="L27" s="36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8515625" style="0" customWidth="1"/>
    <col min="2" max="2" width="20.421875" style="0" customWidth="1"/>
  </cols>
  <sheetData>
    <row r="1" spans="1:19" ht="15.75">
      <c r="A1" s="40"/>
      <c r="B1" s="7" t="s">
        <v>18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5" ht="12.75">
      <c r="A2" s="40"/>
      <c r="B2" s="3" t="s">
        <v>23</v>
      </c>
      <c r="C2" s="3"/>
      <c r="D2" s="3"/>
      <c r="E2" s="3"/>
    </row>
    <row r="3" spans="1:5" ht="12.75">
      <c r="A3" s="40"/>
      <c r="B3" s="3" t="s">
        <v>9</v>
      </c>
      <c r="C3" s="3" t="s">
        <v>49</v>
      </c>
      <c r="D3" s="3"/>
      <c r="E3" s="3"/>
    </row>
    <row r="4" ht="12.75">
      <c r="A4" s="40"/>
    </row>
    <row r="5" spans="1:18" ht="12.75">
      <c r="A5" s="28"/>
      <c r="B5" s="11" t="s">
        <v>8</v>
      </c>
      <c r="C5" s="13" t="s">
        <v>10</v>
      </c>
      <c r="D5" s="9"/>
      <c r="E5" s="13" t="s">
        <v>11</v>
      </c>
      <c r="F5" s="9"/>
      <c r="G5" s="2" t="s">
        <v>15</v>
      </c>
      <c r="H5" s="4"/>
      <c r="I5" s="4"/>
      <c r="J5" s="4"/>
      <c r="K5" s="4"/>
      <c r="L5" s="4"/>
      <c r="M5" s="4" t="s">
        <v>16</v>
      </c>
      <c r="N5" s="20"/>
      <c r="O5" s="19" t="s">
        <v>5</v>
      </c>
      <c r="P5" s="19" t="s">
        <v>6</v>
      </c>
      <c r="Q5" s="25" t="s">
        <v>21</v>
      </c>
      <c r="R5" s="22" t="s">
        <v>2</v>
      </c>
    </row>
    <row r="6" spans="1:18" ht="12.75">
      <c r="A6" s="28"/>
      <c r="B6" s="12"/>
      <c r="C6" s="12"/>
      <c r="D6" s="15" t="s">
        <v>7</v>
      </c>
      <c r="E6" s="16" t="s">
        <v>50</v>
      </c>
      <c r="F6" s="14"/>
      <c r="G6" s="17" t="s">
        <v>14</v>
      </c>
      <c r="H6" s="18"/>
      <c r="I6" s="13" t="s">
        <v>12</v>
      </c>
      <c r="J6" s="18"/>
      <c r="K6" s="9" t="s">
        <v>13</v>
      </c>
      <c r="L6" s="18"/>
      <c r="M6" s="18" t="s">
        <v>3</v>
      </c>
      <c r="N6" s="23" t="s">
        <v>4</v>
      </c>
      <c r="O6" s="24"/>
      <c r="P6" s="21"/>
      <c r="Q6" s="26" t="s">
        <v>22</v>
      </c>
      <c r="R6" s="14"/>
    </row>
    <row r="7" spans="1:18" ht="12.75">
      <c r="A7" s="28"/>
      <c r="B7" s="10"/>
      <c r="C7" s="1" t="s">
        <v>0</v>
      </c>
      <c r="D7" s="5" t="s">
        <v>1</v>
      </c>
      <c r="E7" s="1" t="s">
        <v>0</v>
      </c>
      <c r="F7" s="5" t="s">
        <v>1</v>
      </c>
      <c r="G7" s="1" t="s">
        <v>0</v>
      </c>
      <c r="H7" s="5" t="s">
        <v>1</v>
      </c>
      <c r="I7" s="1" t="s">
        <v>0</v>
      </c>
      <c r="J7" s="5" t="s">
        <v>1</v>
      </c>
      <c r="K7" s="1" t="s">
        <v>0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  <c r="Q7" s="5" t="s">
        <v>1</v>
      </c>
      <c r="R7" s="5" t="s">
        <v>1</v>
      </c>
    </row>
    <row r="8" spans="1:18" ht="12.75">
      <c r="A8" s="28">
        <v>1</v>
      </c>
      <c r="B8" s="6" t="s">
        <v>51</v>
      </c>
      <c r="C8" s="1">
        <v>14</v>
      </c>
      <c r="D8" s="5">
        <f>C8*6</f>
        <v>84</v>
      </c>
      <c r="E8" s="1">
        <v>9</v>
      </c>
      <c r="F8" s="5">
        <f>IF(E8&lt;=4,E8*3,(4*3)+((E8-4)*(3))*(2/3))</f>
        <v>22</v>
      </c>
      <c r="G8" s="1">
        <v>3</v>
      </c>
      <c r="H8" s="5">
        <f>G8*2</f>
        <v>6</v>
      </c>
      <c r="I8" s="1"/>
      <c r="J8" s="5">
        <f>I8*3</f>
        <v>0</v>
      </c>
      <c r="K8" s="1">
        <v>5</v>
      </c>
      <c r="L8" s="5">
        <f>K8</f>
        <v>5</v>
      </c>
      <c r="M8" s="5">
        <v>6</v>
      </c>
      <c r="N8" s="5"/>
      <c r="O8" s="5"/>
      <c r="P8" s="5"/>
      <c r="Q8" s="5"/>
      <c r="R8" s="5">
        <f>D8+F8+H8+J8+L8+M8+N8+O8+P8+Q8</f>
        <v>123</v>
      </c>
    </row>
    <row r="9" spans="1:18" ht="12.75">
      <c r="A9" s="28"/>
      <c r="B9" s="6"/>
      <c r="C9" s="1"/>
      <c r="D9" s="5"/>
      <c r="E9" s="1"/>
      <c r="F9" s="5"/>
      <c r="G9" s="1"/>
      <c r="H9" s="5"/>
      <c r="I9" s="1"/>
      <c r="J9" s="5"/>
      <c r="K9" s="1"/>
      <c r="L9" s="5"/>
      <c r="M9" s="5"/>
      <c r="N9" s="5"/>
      <c r="O9" s="5"/>
      <c r="P9" s="5"/>
      <c r="Q9" s="5"/>
      <c r="R9" s="5"/>
    </row>
    <row r="10" ht="12.75">
      <c r="A10" s="40"/>
    </row>
    <row r="11" ht="12.75">
      <c r="A11" s="40"/>
    </row>
    <row r="12" spans="1:2" ht="12.75">
      <c r="A12" s="40"/>
      <c r="B12" s="35" t="s">
        <v>54</v>
      </c>
    </row>
    <row r="13" ht="12.75">
      <c r="A13" s="40"/>
    </row>
    <row r="14" spans="1:2" ht="12.75">
      <c r="A14" s="40"/>
      <c r="B14" t="s">
        <v>55</v>
      </c>
    </row>
    <row r="15" ht="12.75">
      <c r="A15" s="40"/>
    </row>
    <row r="16" ht="12.75">
      <c r="A16" s="40"/>
    </row>
    <row r="17" spans="1:13" ht="12.75">
      <c r="A17" s="40"/>
      <c r="B17" t="s">
        <v>24</v>
      </c>
      <c r="M17" t="s">
        <v>25</v>
      </c>
    </row>
    <row r="18" spans="1:13" ht="12.75">
      <c r="A18" s="40"/>
      <c r="B18" t="s">
        <v>26</v>
      </c>
      <c r="M18" t="s">
        <v>27</v>
      </c>
    </row>
    <row r="19" spans="1:12" ht="12.75">
      <c r="A19" s="40"/>
      <c r="B19" s="36" t="s">
        <v>28</v>
      </c>
      <c r="I19" s="33"/>
      <c r="L19" s="36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.57421875" style="0" customWidth="1"/>
    <col min="2" max="2" width="20.7109375" style="0" customWidth="1"/>
  </cols>
  <sheetData>
    <row r="1" spans="1:20" ht="15.75">
      <c r="A1" s="40"/>
      <c r="B1" s="7" t="s">
        <v>18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5" ht="12.75">
      <c r="A2" s="40"/>
      <c r="B2" s="3" t="s">
        <v>23</v>
      </c>
      <c r="C2" s="3"/>
      <c r="D2" s="3"/>
      <c r="E2" s="3"/>
    </row>
    <row r="3" spans="1:5" ht="12.75">
      <c r="A3" s="40"/>
      <c r="B3" s="3" t="s">
        <v>9</v>
      </c>
      <c r="C3" s="3" t="s">
        <v>52</v>
      </c>
      <c r="D3" s="3"/>
      <c r="E3" s="3"/>
    </row>
    <row r="4" ht="12.75">
      <c r="A4" s="40"/>
    </row>
    <row r="5" spans="1:19" ht="25.5">
      <c r="A5" s="28"/>
      <c r="B5" s="11" t="s">
        <v>8</v>
      </c>
      <c r="C5" s="13" t="s">
        <v>10</v>
      </c>
      <c r="D5" s="9"/>
      <c r="E5" s="13" t="s">
        <v>11</v>
      </c>
      <c r="F5" s="9"/>
      <c r="G5" s="2" t="s">
        <v>15</v>
      </c>
      <c r="H5" s="4"/>
      <c r="I5" s="4"/>
      <c r="J5" s="4"/>
      <c r="K5" s="4"/>
      <c r="L5" s="4"/>
      <c r="M5" s="4" t="s">
        <v>16</v>
      </c>
      <c r="N5" s="20"/>
      <c r="O5" s="19" t="s">
        <v>5</v>
      </c>
      <c r="P5" s="19" t="s">
        <v>6</v>
      </c>
      <c r="Q5" s="49" t="s">
        <v>41</v>
      </c>
      <c r="R5" s="25" t="s">
        <v>21</v>
      </c>
      <c r="S5" s="22" t="s">
        <v>2</v>
      </c>
    </row>
    <row r="6" spans="1:19" ht="12.75">
      <c r="A6" s="28"/>
      <c r="B6" s="12"/>
      <c r="C6" s="12"/>
      <c r="D6" s="15" t="s">
        <v>7</v>
      </c>
      <c r="E6" s="16"/>
      <c r="F6" s="14"/>
      <c r="G6" s="17" t="s">
        <v>14</v>
      </c>
      <c r="H6" s="18"/>
      <c r="I6" s="13" t="s">
        <v>12</v>
      </c>
      <c r="J6" s="18"/>
      <c r="K6" s="9" t="s">
        <v>13</v>
      </c>
      <c r="L6" s="18"/>
      <c r="M6" s="18" t="s">
        <v>3</v>
      </c>
      <c r="N6" s="23" t="s">
        <v>4</v>
      </c>
      <c r="O6" s="24"/>
      <c r="P6" s="21"/>
      <c r="Q6" s="26"/>
      <c r="R6" s="26" t="s">
        <v>22</v>
      </c>
      <c r="S6" s="14"/>
    </row>
    <row r="7" spans="1:19" ht="12.75">
      <c r="A7" s="28"/>
      <c r="B7" s="10"/>
      <c r="C7" s="1" t="s">
        <v>0</v>
      </c>
      <c r="D7" s="5" t="s">
        <v>1</v>
      </c>
      <c r="E7" s="1" t="s">
        <v>0</v>
      </c>
      <c r="F7" s="5" t="s">
        <v>1</v>
      </c>
      <c r="G7" s="1" t="s">
        <v>0</v>
      </c>
      <c r="H7" s="5" t="s">
        <v>1</v>
      </c>
      <c r="I7" s="1" t="s">
        <v>0</v>
      </c>
      <c r="J7" s="5" t="s">
        <v>1</v>
      </c>
      <c r="K7" s="1" t="s">
        <v>0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  <c r="Q7" s="5"/>
      <c r="R7" s="5" t="s">
        <v>1</v>
      </c>
      <c r="S7" s="5" t="s">
        <v>1</v>
      </c>
    </row>
    <row r="8" spans="1:20" ht="12.75">
      <c r="A8" s="28"/>
      <c r="B8" s="6"/>
      <c r="C8" s="1"/>
      <c r="D8" s="5">
        <f>C8*6</f>
        <v>0</v>
      </c>
      <c r="E8" s="1"/>
      <c r="F8" s="5">
        <f>IF(E8&lt;=4,E8*3,(4*3)+((E8-4)*(3))*(2/3))</f>
        <v>0</v>
      </c>
      <c r="G8" s="1"/>
      <c r="H8" s="5">
        <f>G8*2</f>
        <v>0</v>
      </c>
      <c r="I8" s="1"/>
      <c r="J8" s="5">
        <f>I8*3</f>
        <v>0</v>
      </c>
      <c r="K8" s="1"/>
      <c r="L8" s="5">
        <f>K8</f>
        <v>0</v>
      </c>
      <c r="M8" s="5"/>
      <c r="N8" s="5"/>
      <c r="O8" s="5"/>
      <c r="P8" s="5"/>
      <c r="Q8" s="5"/>
      <c r="R8" s="5"/>
      <c r="S8" s="5">
        <f>D8+F8+H8+J8+L8+M8+N8+O8+P8+R8</f>
        <v>0</v>
      </c>
      <c r="T8" s="38"/>
    </row>
    <row r="9" spans="1:20" ht="12.75">
      <c r="A9" s="30"/>
      <c r="B9" s="31"/>
      <c r="C9" s="32"/>
      <c r="D9" s="33"/>
      <c r="E9" s="32"/>
      <c r="F9" s="33"/>
      <c r="G9" s="32"/>
      <c r="H9" s="33"/>
      <c r="I9" s="32"/>
      <c r="J9" s="33"/>
      <c r="K9" s="32"/>
      <c r="L9" s="33"/>
      <c r="M9" s="33"/>
      <c r="N9" s="33"/>
      <c r="O9" s="33"/>
      <c r="P9" s="33"/>
      <c r="Q9" s="33"/>
      <c r="R9" s="33"/>
      <c r="S9" s="33"/>
      <c r="T9" s="38"/>
    </row>
    <row r="10" spans="1:20" ht="12.75">
      <c r="A10" s="30"/>
      <c r="B10" s="31"/>
      <c r="C10" s="32"/>
      <c r="D10" s="33"/>
      <c r="E10" s="32"/>
      <c r="F10" s="33"/>
      <c r="G10" s="32"/>
      <c r="H10" s="33"/>
      <c r="I10" s="32"/>
      <c r="J10" s="33"/>
      <c r="K10" s="32"/>
      <c r="L10" s="33"/>
      <c r="M10" s="33"/>
      <c r="N10" s="33"/>
      <c r="O10" s="33"/>
      <c r="P10" s="33"/>
      <c r="Q10" s="33"/>
      <c r="R10" s="33"/>
      <c r="S10" s="33"/>
      <c r="T10" s="38"/>
    </row>
    <row r="11" spans="1:20" ht="12.75">
      <c r="A11" s="30"/>
      <c r="B11" s="31"/>
      <c r="C11" s="32"/>
      <c r="D11" s="33"/>
      <c r="E11" s="32"/>
      <c r="F11" s="33"/>
      <c r="G11" s="32"/>
      <c r="H11" s="33"/>
      <c r="I11" s="32"/>
      <c r="J11" s="33"/>
      <c r="K11" s="32"/>
      <c r="L11" s="33"/>
      <c r="M11" s="33"/>
      <c r="N11" s="33"/>
      <c r="O11" s="33"/>
      <c r="P11" s="33"/>
      <c r="Q11" s="33"/>
      <c r="R11" s="33"/>
      <c r="S11" s="33"/>
      <c r="T11" s="38"/>
    </row>
    <row r="12" spans="1:20" ht="12.75">
      <c r="A12" s="30"/>
      <c r="B12" s="31"/>
      <c r="C12" s="32"/>
      <c r="D12" t="s">
        <v>45</v>
      </c>
      <c r="E12" s="32"/>
      <c r="F12" s="33"/>
      <c r="G12" s="32"/>
      <c r="H12" s="33"/>
      <c r="I12" s="32"/>
      <c r="J12" s="33"/>
      <c r="K12" s="32"/>
      <c r="L12" s="33"/>
      <c r="M12" s="33"/>
      <c r="N12" s="33"/>
      <c r="O12" s="33"/>
      <c r="P12" s="33"/>
      <c r="Q12" s="33"/>
      <c r="R12" s="33"/>
      <c r="S12" s="33"/>
      <c r="T12" s="38"/>
    </row>
    <row r="13" spans="1:20" ht="12.75">
      <c r="A13" s="28">
        <v>1</v>
      </c>
      <c r="B13" s="55" t="s">
        <v>53</v>
      </c>
      <c r="C13" s="56">
        <v>2</v>
      </c>
      <c r="D13" s="57">
        <f>C13*6</f>
        <v>12</v>
      </c>
      <c r="E13" s="56">
        <v>12</v>
      </c>
      <c r="F13" s="57">
        <f>IF(E13&lt;=4,E13*3,(4*3)+((E13-4)*(3))*(2/3))</f>
        <v>28</v>
      </c>
      <c r="G13" s="56">
        <v>0</v>
      </c>
      <c r="H13" s="57">
        <f>G13*2</f>
        <v>0</v>
      </c>
      <c r="I13" s="56">
        <v>0</v>
      </c>
      <c r="J13" s="57">
        <f>I13*3</f>
        <v>0</v>
      </c>
      <c r="K13" s="56"/>
      <c r="L13" s="57">
        <f>K13</f>
        <v>0</v>
      </c>
      <c r="M13" s="57"/>
      <c r="N13" s="57"/>
      <c r="O13" s="57">
        <v>1</v>
      </c>
      <c r="P13" s="57"/>
      <c r="Q13" s="58">
        <v>3</v>
      </c>
      <c r="R13" s="57">
        <v>0</v>
      </c>
      <c r="S13" s="57">
        <f>D13+F13+H13+J13+L13+M13+N13+O13+P13+Q13+R13</f>
        <v>44</v>
      </c>
      <c r="T13" s="38"/>
    </row>
    <row r="14" spans="1:20" ht="12.75">
      <c r="A14" s="30"/>
      <c r="B14" s="31"/>
      <c r="C14" s="32"/>
      <c r="D14" s="33"/>
      <c r="E14" s="32"/>
      <c r="F14" s="33"/>
      <c r="G14" s="32"/>
      <c r="H14" s="33"/>
      <c r="I14" s="32"/>
      <c r="J14" s="33"/>
      <c r="K14" s="32"/>
      <c r="L14" s="33"/>
      <c r="M14" s="33"/>
      <c r="N14" s="33"/>
      <c r="O14" s="33"/>
      <c r="P14" s="33"/>
      <c r="Q14" s="33"/>
      <c r="R14" s="33"/>
      <c r="S14" s="33"/>
      <c r="T14" s="38"/>
    </row>
    <row r="15" spans="1:20" ht="12.75">
      <c r="A15" s="30"/>
      <c r="B15" s="31"/>
      <c r="C15" s="32"/>
      <c r="D15" s="33"/>
      <c r="E15" s="32"/>
      <c r="F15" s="33"/>
      <c r="G15" s="32"/>
      <c r="H15" s="33"/>
      <c r="I15" s="32"/>
      <c r="J15" s="33"/>
      <c r="K15" s="32"/>
      <c r="L15" s="33"/>
      <c r="M15" s="33"/>
      <c r="N15" s="33"/>
      <c r="O15" s="33"/>
      <c r="P15" s="33"/>
      <c r="Q15" s="33"/>
      <c r="R15" s="33"/>
      <c r="S15" s="33"/>
      <c r="T15" s="38"/>
    </row>
    <row r="16" spans="1:2" ht="12.75">
      <c r="A16" s="40"/>
      <c r="B16" s="35" t="s">
        <v>54</v>
      </c>
    </row>
    <row r="17" ht="12.75">
      <c r="A17" s="40"/>
    </row>
    <row r="18" spans="1:2" ht="12.75">
      <c r="A18" s="40"/>
      <c r="B18" t="s">
        <v>55</v>
      </c>
    </row>
    <row r="19" ht="12.75">
      <c r="A19" s="40"/>
    </row>
    <row r="20" ht="12.75">
      <c r="A20" s="40"/>
    </row>
    <row r="21" spans="1:13" ht="12.75">
      <c r="A21" s="40"/>
      <c r="B21" t="s">
        <v>24</v>
      </c>
      <c r="M21" t="s">
        <v>25</v>
      </c>
    </row>
    <row r="22" spans="1:13" ht="12.75">
      <c r="A22" s="40"/>
      <c r="B22" t="s">
        <v>26</v>
      </c>
      <c r="M22" t="s">
        <v>27</v>
      </c>
    </row>
    <row r="23" spans="1:12" ht="12.75">
      <c r="A23" s="40"/>
      <c r="B23" s="36" t="s">
        <v>28</v>
      </c>
      <c r="L23" s="36" t="s">
        <v>28</v>
      </c>
    </row>
    <row r="24" ht="12.75">
      <c r="A24" s="4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Alberto Barbero</cp:lastModifiedBy>
  <cp:lastPrinted>2016-04-12T08:53:22Z</cp:lastPrinted>
  <dcterms:created xsi:type="dcterms:W3CDTF">2002-01-03T08:12:23Z</dcterms:created>
  <dcterms:modified xsi:type="dcterms:W3CDTF">2016-05-16T10:37:05Z</dcterms:modified>
  <cp:category/>
  <cp:version/>
  <cp:contentType/>
  <cp:contentStatus/>
</cp:coreProperties>
</file>