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A013" sheetId="1" r:id="rId1"/>
    <sheet name="A019" sheetId="2" r:id="rId2"/>
    <sheet name="A020" sheetId="3" r:id="rId3"/>
    <sheet name="A029" sheetId="4" r:id="rId4"/>
    <sheet name="A034" sheetId="5" r:id="rId5"/>
    <sheet name="A035" sheetId="6" r:id="rId6"/>
    <sheet name="A036" sheetId="7" r:id="rId7"/>
    <sheet name="A038" sheetId="8" r:id="rId8"/>
    <sheet name="A042" sheetId="9" r:id="rId9"/>
    <sheet name="A047" sheetId="10" r:id="rId10"/>
    <sheet name="A050" sheetId="11" r:id="rId11"/>
    <sheet name="A060" sheetId="12" r:id="rId12"/>
    <sheet name="A071" sheetId="13" r:id="rId13"/>
    <sheet name="A346" sheetId="14" r:id="rId14"/>
    <sheet name="C240" sheetId="15" r:id="rId15"/>
    <sheet name="C260" sheetId="16" r:id="rId16"/>
    <sheet name="C270" sheetId="17" r:id="rId17"/>
    <sheet name="C290" sheetId="18" r:id="rId18"/>
    <sheet name="C310" sheetId="19" r:id="rId19"/>
    <sheet name="C320" sheetId="20" r:id="rId20"/>
  </sheets>
  <definedNames/>
  <calcPr fullCalcOnLoad="1"/>
</workbook>
</file>

<file path=xl/comments11.xml><?xml version="1.0" encoding="utf-8"?>
<comments xmlns="http://schemas.openxmlformats.org/spreadsheetml/2006/main">
  <authors>
    <author>nasari</author>
  </authors>
  <commentList>
    <comment ref="B39" authorId="0">
      <text>
        <r>
          <rPr>
            <b/>
            <sz val="10"/>
            <rFont val="Tahoma"/>
            <family val="2"/>
          </rPr>
          <t>nasari: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<sst xmlns="http://schemas.openxmlformats.org/spreadsheetml/2006/main" count="1073" uniqueCount="233">
  <si>
    <t>A</t>
  </si>
  <si>
    <t>P</t>
  </si>
  <si>
    <t>TOTALE</t>
  </si>
  <si>
    <t>CON/GEN</t>
  </si>
  <si>
    <t>FIGLI</t>
  </si>
  <si>
    <t>maturità</t>
  </si>
  <si>
    <t>concorsi</t>
  </si>
  <si>
    <t xml:space="preserve">  </t>
  </si>
  <si>
    <t>COGNOME  NOME</t>
  </si>
  <si>
    <t>classe di concorso</t>
  </si>
  <si>
    <t xml:space="preserve">          RUOLO</t>
  </si>
  <si>
    <t xml:space="preserve">    PRE-RUOLO</t>
  </si>
  <si>
    <t xml:space="preserve">  OLTRE 5 ANNI</t>
  </si>
  <si>
    <t xml:space="preserve">        SEDE</t>
  </si>
  <si>
    <t xml:space="preserve">   FINO A 5 ANNI                                          </t>
  </si>
  <si>
    <t xml:space="preserve">                                   CONTINUITA'                         </t>
  </si>
  <si>
    <t xml:space="preserve">       FAMIGLIA    </t>
  </si>
  <si>
    <t>CIRAVEGNA Osvaldo</t>
  </si>
  <si>
    <t>TOMATIS Claudio</t>
  </si>
  <si>
    <t>laurea</t>
  </si>
  <si>
    <t xml:space="preserve">                       ISTITUTO SUPERIORE "G. VALLAURI" - FOSSANO</t>
  </si>
  <si>
    <t>Punteg.</t>
  </si>
  <si>
    <t>agg.vo</t>
  </si>
  <si>
    <t>TONELLO Cristina</t>
  </si>
  <si>
    <t>MAZZOTTA Gerardo</t>
  </si>
  <si>
    <t>C320</t>
  </si>
  <si>
    <t>DEMICHELIS Adriano</t>
  </si>
  <si>
    <t>entrato a far parte dell'organico il 01/09/2015</t>
  </si>
  <si>
    <t>BONGIOVANNI Marco</t>
  </si>
  <si>
    <t>FENOGLIO Mario</t>
  </si>
  <si>
    <t>graduatoria interna aggiornata all'a.s. 2014/15</t>
  </si>
  <si>
    <t>Fossano,  27/04/2016</t>
  </si>
  <si>
    <t>Pubblicato sul sito in data 03/05/2016</t>
  </si>
  <si>
    <t xml:space="preserve">                  IL DIRETTORE SERV. GEN. AMMINISTRATIVI</t>
  </si>
  <si>
    <t xml:space="preserve">           IL DIRIGENTE SCOLASTICO</t>
  </si>
  <si>
    <t xml:space="preserve">                                     (Rag. Mario FRENI)</t>
  </si>
  <si>
    <t xml:space="preserve">              (Dott. Paolo CORTESE)</t>
  </si>
  <si>
    <t>(firma autografa sostituita a mezzo stampa, ex art.3, co.2, D.Lgs.39/93)</t>
  </si>
  <si>
    <t xml:space="preserve">                       ISTITUTO ISTRUZIONE SUPERIORE "G. VALLAURI" - FOSSANO</t>
  </si>
  <si>
    <t>A019</t>
  </si>
  <si>
    <t xml:space="preserve">Punt. </t>
  </si>
  <si>
    <t>BERNARDI Maria</t>
  </si>
  <si>
    <t>BONINO M.Gabriella</t>
  </si>
  <si>
    <t>MANFREDI Alida</t>
  </si>
  <si>
    <t>collocato fuori ruolo</t>
  </si>
  <si>
    <t>PALTRINIERI Daniele</t>
  </si>
  <si>
    <t>IL DIRETTORE SERV. GEN. AMMINISTRATIVI</t>
  </si>
  <si>
    <t>(Rag. Mario FRENI)</t>
  </si>
  <si>
    <t xml:space="preserve">                                  (firma autografa sostituita a mezzo stampa, ex art.3, co.2, D.Lgs.39/93)</t>
  </si>
  <si>
    <t xml:space="preserve">                       ISTITUTO ISTRUZIONE SUPERIORE "G. VALLAURI" - FOSSANO </t>
  </si>
  <si>
    <t>A020</t>
  </si>
  <si>
    <t>Dott.Ric</t>
  </si>
  <si>
    <t>BRIATORE Antonio</t>
  </si>
  <si>
    <t>VIOTTO Luigi</t>
  </si>
  <si>
    <t>MANESCOTTO Guido</t>
  </si>
  <si>
    <t>FERRUA Marco</t>
  </si>
  <si>
    <t>ROCCA Maria</t>
  </si>
  <si>
    <t>CAGLIERO Renato</t>
  </si>
  <si>
    <t>CARLE Fabrizio</t>
  </si>
  <si>
    <t>COSTAMAGNA Gianpaolo</t>
  </si>
  <si>
    <t xml:space="preserve">entrato a far parte dell'organico il 01/09/2015 </t>
  </si>
  <si>
    <t>CONTE Roberto</t>
  </si>
  <si>
    <t>RUSSO Roberto</t>
  </si>
  <si>
    <t xml:space="preserve"> </t>
  </si>
  <si>
    <t>A029</t>
  </si>
  <si>
    <t>2^laurea</t>
  </si>
  <si>
    <t>PANERO Elio</t>
  </si>
  <si>
    <t>DI GANGI Danilo</t>
  </si>
  <si>
    <t>CALVO Massimo</t>
  </si>
  <si>
    <t>2+23*</t>
  </si>
  <si>
    <t>MACARIO Manuela</t>
  </si>
  <si>
    <t>BASSIGNANA Silvana</t>
  </si>
  <si>
    <t>BRUNO Erika</t>
  </si>
  <si>
    <t>* altro ruolo 3 punti</t>
  </si>
  <si>
    <t>A034</t>
  </si>
  <si>
    <t>PASCHETTA Valter</t>
  </si>
  <si>
    <t>CALLERI Claudio</t>
  </si>
  <si>
    <t>3+7*</t>
  </si>
  <si>
    <t>*altro ruolo</t>
  </si>
  <si>
    <t xml:space="preserve">                                              ISTITUTO ISTRUZIONE SUPERIORE "G. VALLAURI" - FOSSANO </t>
  </si>
  <si>
    <t>A035</t>
  </si>
  <si>
    <t>corsi form.</t>
  </si>
  <si>
    <t>2^</t>
  </si>
  <si>
    <t>ALTRO RUOLO</t>
  </si>
  <si>
    <t>titolo</t>
  </si>
  <si>
    <t>P 6</t>
  </si>
  <si>
    <t>P 2</t>
  </si>
  <si>
    <t>P 3</t>
  </si>
  <si>
    <t>GROSSO Amedeo</t>
  </si>
  <si>
    <t>CERVATO Gino</t>
  </si>
  <si>
    <t>PICCHETTI Federico</t>
  </si>
  <si>
    <t>VIADA Paolo</t>
  </si>
  <si>
    <t>TORASSA Danilo</t>
  </si>
  <si>
    <t>A038</t>
  </si>
  <si>
    <t>perfez.</t>
  </si>
  <si>
    <t>dott.to</t>
  </si>
  <si>
    <t>GALLIZIO Paolo</t>
  </si>
  <si>
    <t>BENASSI Loretta</t>
  </si>
  <si>
    <t>MALVICINO Giuseppe</t>
  </si>
  <si>
    <t>FERRERO Raffaella</t>
  </si>
  <si>
    <t>BOSIO Antonella</t>
  </si>
  <si>
    <t>MAZZARI Alberto</t>
  </si>
  <si>
    <t>A042</t>
  </si>
  <si>
    <t>Cors.</t>
  </si>
  <si>
    <t>Dottorato</t>
  </si>
  <si>
    <t>Perf.</t>
  </si>
  <si>
    <t>ricerca</t>
  </si>
  <si>
    <t>BARBERO Alberto</t>
  </si>
  <si>
    <t>MORANO P. Antonio</t>
  </si>
  <si>
    <t xml:space="preserve">VASCHETTO Francesco </t>
  </si>
  <si>
    <t>BORRA Giuseppe</t>
  </si>
  <si>
    <t>MINA Bartolomeo</t>
  </si>
  <si>
    <t>BURDISSO Carla</t>
  </si>
  <si>
    <t>CANONICO Tancredi</t>
  </si>
  <si>
    <t>MANA Roberto</t>
  </si>
  <si>
    <t>CARRARA Barbara</t>
  </si>
  <si>
    <t>PIOVANO Paolo</t>
  </si>
  <si>
    <t>MILANO Valerio</t>
  </si>
  <si>
    <t>PAGANO Francesco</t>
  </si>
  <si>
    <t>ROLFO Pieraldo</t>
  </si>
  <si>
    <t xml:space="preserve">                       ISTITUTO ISTRUZIONE SUPERIORE "G. VALLAURI"  - FOSSANO</t>
  </si>
  <si>
    <t>A047</t>
  </si>
  <si>
    <t>corsi perfez.</t>
  </si>
  <si>
    <t>Punt. agg.vo</t>
  </si>
  <si>
    <t>ALLEVA Maria Cristina</t>
  </si>
  <si>
    <t>PIZZO Gemma</t>
  </si>
  <si>
    <t>SERVETTI Debora</t>
  </si>
  <si>
    <t>CHIAPELLA Carla</t>
  </si>
  <si>
    <t>GIULIANO Caterina</t>
  </si>
  <si>
    <t>GERBINO Silvana</t>
  </si>
  <si>
    <t>AIMETTA Matilde</t>
  </si>
  <si>
    <t>BECCHIO VILLOIS Laura</t>
  </si>
  <si>
    <t>RABINO Fabio</t>
  </si>
  <si>
    <t>ALBERTI Fabio</t>
  </si>
  <si>
    <t>BALLOCCO Liuba</t>
  </si>
  <si>
    <t>BERARDO Maria Grazia</t>
  </si>
  <si>
    <t>LOMBARDI Antonella Monica</t>
  </si>
  <si>
    <t>entrati a far parte dell'organico il 01/09/2015</t>
  </si>
  <si>
    <t>RUARO Carlo</t>
  </si>
  <si>
    <t xml:space="preserve"> classe di concorso</t>
  </si>
  <si>
    <t>A050</t>
  </si>
  <si>
    <t>Dott.Ric.</t>
  </si>
  <si>
    <t>specializz.</t>
  </si>
  <si>
    <t>Corsi perf.</t>
  </si>
  <si>
    <t>2 laurea</t>
  </si>
  <si>
    <t>BENEDETTO Flavia</t>
  </si>
  <si>
    <t>VATASSO Mirella</t>
  </si>
  <si>
    <t>BARTOLO Antonio</t>
  </si>
  <si>
    <t>VISSIO Giancarlo</t>
  </si>
  <si>
    <t>1+8*</t>
  </si>
  <si>
    <t xml:space="preserve">BURDESE Laura </t>
  </si>
  <si>
    <t>GALLO Lorella</t>
  </si>
  <si>
    <t>2+8*</t>
  </si>
  <si>
    <t>GROSSO Stefano</t>
  </si>
  <si>
    <t>SALMERI Vincenza</t>
  </si>
  <si>
    <t>GIORDANETTO Alessandro</t>
  </si>
  <si>
    <t>CARANTA Michela</t>
  </si>
  <si>
    <t>DONNARUMMA Annamaria</t>
  </si>
  <si>
    <t>BERTOLA Gabriella</t>
  </si>
  <si>
    <t>8+6*</t>
  </si>
  <si>
    <t>BARBERIS Lorenzo</t>
  </si>
  <si>
    <t>NARDI Mirella</t>
  </si>
  <si>
    <t>4+7*</t>
  </si>
  <si>
    <t>BOAGLIO Nicoletta</t>
  </si>
  <si>
    <t>DI DARIO Beniamino</t>
  </si>
  <si>
    <t>Entrati a far parte dell'organico il 01/09/2015</t>
  </si>
  <si>
    <t>VILLOSIO Maria Angela</t>
  </si>
  <si>
    <t>4+8*</t>
  </si>
  <si>
    <t>MERCADANTE Raimondo</t>
  </si>
  <si>
    <t>D'AGOSTINO Luca</t>
  </si>
  <si>
    <t>VERNASSA Gabriella</t>
  </si>
  <si>
    <t>MARRA Lisa</t>
  </si>
  <si>
    <t>TOSELLI Aldo</t>
  </si>
  <si>
    <t>A060</t>
  </si>
  <si>
    <t>Punt.agg.vo</t>
  </si>
  <si>
    <t>FICHERA Serafina</t>
  </si>
  <si>
    <t>CAVALLO M.Alberta</t>
  </si>
  <si>
    <t>OSELLA Vilma</t>
  </si>
  <si>
    <t>GIORDANO Luisella</t>
  </si>
  <si>
    <t>BRACCO Ermanno</t>
  </si>
  <si>
    <t>A071</t>
  </si>
  <si>
    <t>Corsi</t>
  </si>
  <si>
    <t>Spec.</t>
  </si>
  <si>
    <t>MUSSETTO Giuliana</t>
  </si>
  <si>
    <t>MICCOLI Giuseppe</t>
  </si>
  <si>
    <t>RIBA Andrea</t>
  </si>
  <si>
    <t>MONDINO Laura</t>
  </si>
  <si>
    <t>A346</t>
  </si>
  <si>
    <t>Cor.Per</t>
  </si>
  <si>
    <t>BRUNO Anna Maria</t>
  </si>
  <si>
    <t>SARVIA Maria Luisa</t>
  </si>
  <si>
    <t>RUSTICHELLI Danila</t>
  </si>
  <si>
    <t>GAZZERA Donatella</t>
  </si>
  <si>
    <t>VALLAURI Maria lucia</t>
  </si>
  <si>
    <t>DOGLIANI Franca</t>
  </si>
  <si>
    <t>2+14</t>
  </si>
  <si>
    <t>MARENGO Mirella</t>
  </si>
  <si>
    <t>GHIGLIONE Stefano</t>
  </si>
  <si>
    <t>FOGLIA Paola</t>
  </si>
  <si>
    <t>entrata a far parte dell'organico dal 01/09/2015</t>
  </si>
  <si>
    <t>BERRA Cristiana</t>
  </si>
  <si>
    <t>* altro ruolo</t>
  </si>
  <si>
    <t>C240</t>
  </si>
  <si>
    <t>BOCHICCHIO Mariangela</t>
  </si>
  <si>
    <t>C260</t>
  </si>
  <si>
    <t>ROASCIO Pierangelo</t>
  </si>
  <si>
    <t>CORNAGLIA Luigi</t>
  </si>
  <si>
    <t>C270</t>
  </si>
  <si>
    <t>2^ titolo</t>
  </si>
  <si>
    <t>MANFREDI Enrica</t>
  </si>
  <si>
    <t>MONCALERO Claudio</t>
  </si>
  <si>
    <t>C290</t>
  </si>
  <si>
    <t>NESI Valter</t>
  </si>
  <si>
    <t>C310</t>
  </si>
  <si>
    <t>GAMBONE Diego</t>
  </si>
  <si>
    <t>CAMBIERI Oscar</t>
  </si>
  <si>
    <t>PAGLIERO Germano</t>
  </si>
  <si>
    <t>BOE Franco</t>
  </si>
  <si>
    <t>MAGGIORE Giampaolo</t>
  </si>
  <si>
    <t>RACCA Mauro</t>
  </si>
  <si>
    <t>RAMPONE Guendalina</t>
  </si>
  <si>
    <t>A036</t>
  </si>
  <si>
    <t>BERNOCCO Vittorio</t>
  </si>
  <si>
    <t>5+8*</t>
  </si>
  <si>
    <t xml:space="preserve">                       ISTITUTO ISTRUZIONE SUPERIORE "G. VALLAURI" - FOSSANO - </t>
  </si>
  <si>
    <t>classe di concorso A013</t>
  </si>
  <si>
    <t>dottorato</t>
  </si>
  <si>
    <t>tit.III p.E</t>
  </si>
  <si>
    <t>PESCE Antonello</t>
  </si>
  <si>
    <t>MUSSO Bernardo</t>
  </si>
  <si>
    <t>LATINI Marco</t>
  </si>
  <si>
    <t>7+2*</t>
  </si>
  <si>
    <t>GIRAUDO Marina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</si>
</sst>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 CE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140625" style="28" customWidth="1"/>
    <col min="2" max="2" width="21.28125" style="0" customWidth="1"/>
    <col min="3" max="3" width="5.7109375" style="0" customWidth="1"/>
    <col min="4" max="4" width="5.421875" style="0" customWidth="1"/>
    <col min="5" max="5" width="6.140625" style="0" customWidth="1"/>
    <col min="6" max="6" width="6.57421875" style="0" customWidth="1"/>
    <col min="7" max="7" width="6.8515625" style="0" customWidth="1"/>
    <col min="8" max="8" width="8.421875" style="0" customWidth="1"/>
    <col min="9" max="9" width="6.421875" style="0" customWidth="1"/>
    <col min="10" max="10" width="7.7109375" style="0" customWidth="1"/>
    <col min="11" max="11" width="4.8515625" style="0" customWidth="1"/>
    <col min="12" max="12" width="6.140625" style="0" customWidth="1"/>
    <col min="13" max="13" width="8.57421875" style="0" customWidth="1"/>
    <col min="14" max="15" width="6.421875" style="0" customWidth="1"/>
    <col min="16" max="16" width="5.7109375" style="0" customWidth="1"/>
    <col min="17" max="17" width="8.00390625" style="0" customWidth="1"/>
    <col min="18" max="18" width="8.140625" style="0" customWidth="1"/>
    <col min="19" max="19" width="8.421875" style="0" customWidth="1"/>
  </cols>
  <sheetData>
    <row r="1" spans="2:23" ht="15.75">
      <c r="B1" s="7" t="s">
        <v>224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5" ht="12.75">
      <c r="B2" s="3" t="s">
        <v>30</v>
      </c>
      <c r="C2" s="3"/>
      <c r="D2" s="3"/>
      <c r="E2" s="3"/>
    </row>
    <row r="3" spans="2:5" ht="12.75">
      <c r="B3" s="3" t="s">
        <v>225</v>
      </c>
      <c r="C3" s="3"/>
      <c r="D3" s="3"/>
      <c r="E3" s="3"/>
    </row>
    <row r="5" spans="1:21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2" t="s">
        <v>226</v>
      </c>
      <c r="Q5" s="22" t="s">
        <v>81</v>
      </c>
      <c r="R5" s="24" t="s">
        <v>6</v>
      </c>
      <c r="S5" s="51" t="s">
        <v>82</v>
      </c>
      <c r="T5" s="41" t="s">
        <v>40</v>
      </c>
      <c r="U5" s="42" t="s">
        <v>2</v>
      </c>
    </row>
    <row r="6" spans="1:21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3"/>
      <c r="Q6" s="23" t="s">
        <v>227</v>
      </c>
      <c r="R6" s="21"/>
      <c r="S6" s="53" t="s">
        <v>19</v>
      </c>
      <c r="T6" s="43" t="s">
        <v>22</v>
      </c>
      <c r="U6" s="14"/>
    </row>
    <row r="7" spans="1:21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</row>
    <row r="8" spans="1:21" ht="12.75">
      <c r="A8" s="29">
        <v>1</v>
      </c>
      <c r="B8" s="6" t="s">
        <v>228</v>
      </c>
      <c r="C8" s="1">
        <v>22</v>
      </c>
      <c r="D8" s="5">
        <f>C8*6</f>
        <v>132</v>
      </c>
      <c r="E8" s="1">
        <v>4</v>
      </c>
      <c r="F8" s="5">
        <f>IF(E8&lt;=4,E8*3,(4*3)+((E8-4)*(3))*(2/3))</f>
        <v>12</v>
      </c>
      <c r="G8" s="1">
        <v>5</v>
      </c>
      <c r="H8" s="5">
        <f>G8*2</f>
        <v>10</v>
      </c>
      <c r="I8" s="1">
        <v>10</v>
      </c>
      <c r="J8" s="5">
        <f>I8*3</f>
        <v>30</v>
      </c>
      <c r="K8" s="1"/>
      <c r="L8" s="5">
        <f>K8</f>
        <v>0</v>
      </c>
      <c r="M8" s="5"/>
      <c r="N8" s="5"/>
      <c r="O8" s="5"/>
      <c r="P8" s="5"/>
      <c r="Q8" s="5">
        <v>1</v>
      </c>
      <c r="R8" s="5">
        <v>12</v>
      </c>
      <c r="S8" s="5">
        <v>5</v>
      </c>
      <c r="T8" s="5">
        <v>10</v>
      </c>
      <c r="U8" s="5">
        <f>D8+F8+H8+J8+L8+M8+N8+O8+Q8+R8+S8+P8+T8</f>
        <v>212</v>
      </c>
    </row>
    <row r="9" spans="1:21" ht="12.75">
      <c r="A9" s="29">
        <v>2</v>
      </c>
      <c r="B9" s="6" t="s">
        <v>229</v>
      </c>
      <c r="C9" s="1">
        <v>22</v>
      </c>
      <c r="D9" s="5">
        <f>C9*6</f>
        <v>132</v>
      </c>
      <c r="E9" s="1">
        <v>3</v>
      </c>
      <c r="F9" s="5">
        <f>IF(E9&lt;=4,E9*3,(4*3)+((E9-4)*(3))*(2/3))</f>
        <v>9</v>
      </c>
      <c r="G9" s="1">
        <v>5</v>
      </c>
      <c r="H9" s="5">
        <f>G9*2</f>
        <v>10</v>
      </c>
      <c r="I9" s="1">
        <v>10</v>
      </c>
      <c r="J9" s="5">
        <f>I9*3</f>
        <v>30</v>
      </c>
      <c r="K9" s="1"/>
      <c r="L9" s="5">
        <f>K9</f>
        <v>0</v>
      </c>
      <c r="M9" s="5"/>
      <c r="N9" s="5">
        <v>3</v>
      </c>
      <c r="O9" s="5">
        <v>3</v>
      </c>
      <c r="P9" s="5"/>
      <c r="Q9" s="5"/>
      <c r="R9" s="5">
        <v>12</v>
      </c>
      <c r="S9" s="5"/>
      <c r="T9" s="5">
        <v>10</v>
      </c>
      <c r="U9" s="5">
        <f>D9+F9+H9+J9+L9+M9+N9+O9+Q9+R9+S9+P9+T9</f>
        <v>209</v>
      </c>
    </row>
    <row r="10" spans="1:21" ht="12.75">
      <c r="A10" s="29">
        <v>3</v>
      </c>
      <c r="B10" s="6" t="s">
        <v>230</v>
      </c>
      <c r="C10" s="1">
        <v>12</v>
      </c>
      <c r="D10" s="5">
        <f>C10*6</f>
        <v>72</v>
      </c>
      <c r="E10" s="1" t="s">
        <v>231</v>
      </c>
      <c r="F10" s="5">
        <v>24</v>
      </c>
      <c r="G10" s="1">
        <v>5</v>
      </c>
      <c r="H10" s="5">
        <f>G10*2</f>
        <v>10</v>
      </c>
      <c r="I10" s="1">
        <v>4</v>
      </c>
      <c r="J10" s="5">
        <f>I10*3</f>
        <v>12</v>
      </c>
      <c r="K10" s="1"/>
      <c r="L10" s="5">
        <f>K10</f>
        <v>0</v>
      </c>
      <c r="M10" s="5"/>
      <c r="N10" s="5"/>
      <c r="O10" s="5">
        <v>1</v>
      </c>
      <c r="P10" s="5"/>
      <c r="Q10" s="5">
        <v>3</v>
      </c>
      <c r="R10" s="5">
        <v>12</v>
      </c>
      <c r="S10" s="5"/>
      <c r="T10" s="5"/>
      <c r="U10" s="5">
        <f>D10+F10+H10+J10+L10+M10+N10+O10+Q10+R10+S10+P10+T10</f>
        <v>134</v>
      </c>
    </row>
    <row r="11" spans="1:21" ht="12.75">
      <c r="A11" s="29">
        <v>4</v>
      </c>
      <c r="B11" s="6" t="s">
        <v>232</v>
      </c>
      <c r="C11" s="1">
        <v>8</v>
      </c>
      <c r="D11" s="5">
        <f>C11*6</f>
        <v>48</v>
      </c>
      <c r="E11" s="1">
        <v>11</v>
      </c>
      <c r="F11" s="5">
        <f>IF(E11&lt;=4,E11*3,(4*3)+((E11-4)*(3))*(2/3))</f>
        <v>26</v>
      </c>
      <c r="G11" s="1">
        <v>4</v>
      </c>
      <c r="H11" s="5">
        <f>G11*2</f>
        <v>8</v>
      </c>
      <c r="I11" s="1"/>
      <c r="J11" s="5">
        <f>I11*3</f>
        <v>0</v>
      </c>
      <c r="K11" s="1">
        <v>5</v>
      </c>
      <c r="L11" s="5">
        <f>K11</f>
        <v>5</v>
      </c>
      <c r="M11" s="5"/>
      <c r="N11" s="5">
        <v>3</v>
      </c>
      <c r="O11" s="5">
        <v>1</v>
      </c>
      <c r="P11" s="5"/>
      <c r="Q11" s="5">
        <v>4</v>
      </c>
      <c r="R11" s="5"/>
      <c r="S11" s="5">
        <v>5</v>
      </c>
      <c r="T11" s="5"/>
      <c r="U11" s="5">
        <f>D11+F11+H11+J11+L11+M11+N11+O11+Q11+R11+S11+P11+T11</f>
        <v>100</v>
      </c>
    </row>
    <row r="12" spans="1:21" ht="12.75">
      <c r="A12" s="55"/>
      <c r="B12" s="45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2.75">
      <c r="A13" s="55"/>
      <c r="B13" s="45"/>
      <c r="C13" s="46"/>
      <c r="D13" s="47"/>
      <c r="E13" s="46" t="s">
        <v>78</v>
      </c>
      <c r="F13" s="47"/>
      <c r="G13" s="46"/>
      <c r="H13" s="47"/>
      <c r="I13" s="46"/>
      <c r="J13" s="47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12.75">
      <c r="A14" s="55"/>
      <c r="B14" s="45"/>
      <c r="C14" s="46"/>
      <c r="D14" s="47"/>
      <c r="E14" s="46"/>
      <c r="F14" s="47"/>
      <c r="G14" s="46"/>
      <c r="H14" s="47"/>
      <c r="I14" s="46"/>
      <c r="J14" s="47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.75">
      <c r="A15" s="55"/>
      <c r="B15" s="66" t="s">
        <v>31</v>
      </c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.75">
      <c r="A16" s="55"/>
      <c r="B16" s="45"/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ht="12.75">
      <c r="B17" t="s">
        <v>32</v>
      </c>
    </row>
    <row r="21" spans="4:16" ht="12.75">
      <c r="D21" t="s">
        <v>46</v>
      </c>
      <c r="P21" t="s">
        <v>34</v>
      </c>
    </row>
    <row r="22" spans="5:16" ht="12.75">
      <c r="E22" t="s">
        <v>47</v>
      </c>
      <c r="P22" t="s">
        <v>36</v>
      </c>
    </row>
    <row r="23" spans="3:15" ht="12.75">
      <c r="C23" s="40" t="s">
        <v>37</v>
      </c>
      <c r="O23" s="40" t="s">
        <v>37</v>
      </c>
    </row>
  </sheetData>
  <sheetProtection/>
  <printOptions/>
  <pageMargins left="0.17" right="0.16" top="1" bottom="1" header="0.5" footer="0.5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5.421875" style="0" customWidth="1"/>
    <col min="2" max="2" width="23.7109375" style="0" customWidth="1"/>
  </cols>
  <sheetData>
    <row r="1" spans="1:21" ht="15.75">
      <c r="A1" s="28"/>
      <c r="B1" s="7" t="s">
        <v>120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121</v>
      </c>
      <c r="D3" s="3"/>
      <c r="E3" s="3"/>
    </row>
    <row r="4" spans="1:5" ht="12.75">
      <c r="A4" s="28"/>
      <c r="B4" s="3"/>
      <c r="C4" s="3"/>
      <c r="D4" s="3"/>
      <c r="E4" s="3"/>
    </row>
    <row r="5" spans="1:19" ht="25.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80"/>
      <c r="O5" s="80" t="s">
        <v>5</v>
      </c>
      <c r="P5" s="24" t="s">
        <v>6</v>
      </c>
      <c r="Q5" s="81" t="s">
        <v>122</v>
      </c>
      <c r="R5" s="81" t="s">
        <v>123</v>
      </c>
      <c r="S5" s="42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82"/>
      <c r="R6" s="82"/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48" t="s">
        <v>124</v>
      </c>
      <c r="C8" s="1">
        <v>30</v>
      </c>
      <c r="D8" s="5">
        <f>C8*6</f>
        <v>180</v>
      </c>
      <c r="E8" s="1">
        <v>1</v>
      </c>
      <c r="F8" s="5">
        <f>IF(E8&lt;=4,E8*3,(4*3)+((E8-4)*(3))*(2/3))</f>
        <v>3</v>
      </c>
      <c r="G8" s="1">
        <v>5</v>
      </c>
      <c r="H8" s="5">
        <f>G8*2</f>
        <v>10</v>
      </c>
      <c r="I8" s="1">
        <v>12</v>
      </c>
      <c r="J8" s="5">
        <f>I8*3</f>
        <v>36</v>
      </c>
      <c r="K8" s="1"/>
      <c r="L8" s="5">
        <f>K8</f>
        <v>0</v>
      </c>
      <c r="M8" s="5">
        <v>6</v>
      </c>
      <c r="N8" s="5"/>
      <c r="O8" s="5">
        <v>3</v>
      </c>
      <c r="P8" s="5">
        <v>12</v>
      </c>
      <c r="Q8" s="5"/>
      <c r="R8" s="5">
        <v>10</v>
      </c>
      <c r="S8" s="5">
        <f aca="true" t="shared" si="0" ref="S8:S16">D8+F8+H8+J8+L8+M8+N8+O8+P8+Q8+R8</f>
        <v>260</v>
      </c>
    </row>
    <row r="9" spans="1:19" ht="12.75">
      <c r="A9" s="29">
        <v>2</v>
      </c>
      <c r="B9" s="48" t="s">
        <v>125</v>
      </c>
      <c r="C9" s="1">
        <v>30</v>
      </c>
      <c r="D9" s="5">
        <f>C9*6</f>
        <v>180</v>
      </c>
      <c r="E9" s="1">
        <v>3</v>
      </c>
      <c r="F9" s="5">
        <f>IF(E9&lt;=4,E9*3,(4*3)+((E9-4)*(3))*(2/3))</f>
        <v>9</v>
      </c>
      <c r="G9" s="1">
        <v>5</v>
      </c>
      <c r="H9" s="5">
        <f>G9*2</f>
        <v>10</v>
      </c>
      <c r="I9" s="1">
        <v>9</v>
      </c>
      <c r="J9" s="5">
        <f>I9*3</f>
        <v>27</v>
      </c>
      <c r="K9" s="1"/>
      <c r="L9" s="5">
        <f>K9</f>
        <v>0</v>
      </c>
      <c r="M9" s="5"/>
      <c r="N9" s="5"/>
      <c r="O9" s="5">
        <v>3</v>
      </c>
      <c r="P9" s="5">
        <v>12</v>
      </c>
      <c r="Q9" s="5"/>
      <c r="R9" s="5">
        <v>10</v>
      </c>
      <c r="S9" s="5">
        <f>D9+F9+H9+J9+L9+M9+N9+O9+P9+Q9+R9</f>
        <v>251</v>
      </c>
    </row>
    <row r="10" spans="1:19" ht="12.75">
      <c r="A10" s="29">
        <v>3</v>
      </c>
      <c r="B10" s="48" t="s">
        <v>126</v>
      </c>
      <c r="C10" s="1">
        <v>15</v>
      </c>
      <c r="D10" s="5">
        <f aca="true" t="shared" si="1" ref="D10:D15">C10*6</f>
        <v>90</v>
      </c>
      <c r="E10" s="1">
        <v>10</v>
      </c>
      <c r="F10" s="5">
        <f aca="true" t="shared" si="2" ref="F10:F15">IF(E10&lt;=4,E10*3,(4*3)+((E10-4)*(3))*(2/3))</f>
        <v>24</v>
      </c>
      <c r="G10" s="1">
        <v>5</v>
      </c>
      <c r="H10" s="5">
        <f aca="true" t="shared" si="3" ref="H10:H15">G10*2</f>
        <v>10</v>
      </c>
      <c r="I10" s="1">
        <v>9</v>
      </c>
      <c r="J10" s="5">
        <f aca="true" t="shared" si="4" ref="J10:J15">I10*3</f>
        <v>27</v>
      </c>
      <c r="K10" s="1"/>
      <c r="L10" s="5">
        <f aca="true" t="shared" si="5" ref="L10:L15">K10</f>
        <v>0</v>
      </c>
      <c r="M10" s="5">
        <v>6</v>
      </c>
      <c r="N10" s="5"/>
      <c r="O10" s="5">
        <v>3</v>
      </c>
      <c r="P10" s="5">
        <v>12</v>
      </c>
      <c r="Q10" s="5">
        <v>2</v>
      </c>
      <c r="R10" s="5">
        <v>10</v>
      </c>
      <c r="S10" s="5">
        <f t="shared" si="0"/>
        <v>184</v>
      </c>
    </row>
    <row r="11" spans="1:19" ht="12.75">
      <c r="A11" s="29">
        <v>4</v>
      </c>
      <c r="B11" s="48" t="s">
        <v>127</v>
      </c>
      <c r="C11" s="1">
        <v>15</v>
      </c>
      <c r="D11" s="5">
        <f t="shared" si="1"/>
        <v>90</v>
      </c>
      <c r="E11" s="1">
        <v>17</v>
      </c>
      <c r="F11" s="5">
        <f t="shared" si="2"/>
        <v>38</v>
      </c>
      <c r="G11" s="1">
        <v>5</v>
      </c>
      <c r="H11" s="5">
        <f t="shared" si="3"/>
        <v>10</v>
      </c>
      <c r="I11" s="1">
        <v>9</v>
      </c>
      <c r="J11" s="5">
        <f t="shared" si="4"/>
        <v>27</v>
      </c>
      <c r="K11" s="1"/>
      <c r="L11" s="5">
        <f t="shared" si="5"/>
        <v>0</v>
      </c>
      <c r="M11" s="5"/>
      <c r="N11" s="5"/>
      <c r="O11" s="5">
        <v>2</v>
      </c>
      <c r="P11" s="5"/>
      <c r="Q11" s="5"/>
      <c r="R11" s="5">
        <v>10</v>
      </c>
      <c r="S11" s="5">
        <f t="shared" si="0"/>
        <v>177</v>
      </c>
    </row>
    <row r="12" spans="1:19" ht="12.75">
      <c r="A12" s="29">
        <v>5</v>
      </c>
      <c r="B12" s="48" t="s">
        <v>128</v>
      </c>
      <c r="C12" s="1">
        <v>14</v>
      </c>
      <c r="D12" s="5">
        <f t="shared" si="1"/>
        <v>84</v>
      </c>
      <c r="E12" s="1">
        <v>5</v>
      </c>
      <c r="F12" s="5">
        <f t="shared" si="2"/>
        <v>14</v>
      </c>
      <c r="G12" s="1">
        <v>5</v>
      </c>
      <c r="H12" s="5">
        <f t="shared" si="3"/>
        <v>10</v>
      </c>
      <c r="I12" s="1">
        <v>8</v>
      </c>
      <c r="J12" s="5">
        <f t="shared" si="4"/>
        <v>24</v>
      </c>
      <c r="K12" s="1"/>
      <c r="L12" s="5">
        <f t="shared" si="5"/>
        <v>0</v>
      </c>
      <c r="M12" s="5">
        <v>6</v>
      </c>
      <c r="N12" s="5">
        <v>6</v>
      </c>
      <c r="O12" s="5">
        <v>1</v>
      </c>
      <c r="P12" s="5">
        <v>12</v>
      </c>
      <c r="Q12" s="5">
        <v>2</v>
      </c>
      <c r="R12" s="5">
        <v>10</v>
      </c>
      <c r="S12" s="5">
        <f t="shared" si="0"/>
        <v>169</v>
      </c>
    </row>
    <row r="13" spans="1:19" ht="12.75">
      <c r="A13" s="29">
        <v>6</v>
      </c>
      <c r="B13" s="48" t="s">
        <v>129</v>
      </c>
      <c r="C13" s="1">
        <v>14</v>
      </c>
      <c r="D13" s="5">
        <f t="shared" si="1"/>
        <v>84</v>
      </c>
      <c r="E13" s="1">
        <v>10</v>
      </c>
      <c r="F13" s="5">
        <f t="shared" si="2"/>
        <v>24</v>
      </c>
      <c r="G13" s="1">
        <v>5</v>
      </c>
      <c r="H13" s="5">
        <f t="shared" si="3"/>
        <v>10</v>
      </c>
      <c r="I13" s="1">
        <v>8</v>
      </c>
      <c r="J13" s="5">
        <f t="shared" si="4"/>
        <v>24</v>
      </c>
      <c r="K13" s="1"/>
      <c r="L13" s="5">
        <f t="shared" si="5"/>
        <v>0</v>
      </c>
      <c r="M13" s="5"/>
      <c r="N13" s="5"/>
      <c r="O13" s="5">
        <v>1</v>
      </c>
      <c r="P13" s="5"/>
      <c r="Q13" s="5">
        <v>1</v>
      </c>
      <c r="R13" s="5">
        <v>10</v>
      </c>
      <c r="S13" s="5">
        <f t="shared" si="0"/>
        <v>154</v>
      </c>
    </row>
    <row r="14" spans="1:19" ht="12.75">
      <c r="A14" s="29">
        <v>7</v>
      </c>
      <c r="B14" s="44" t="s">
        <v>130</v>
      </c>
      <c r="C14" s="29">
        <v>10</v>
      </c>
      <c r="D14" s="5">
        <f>C14*6</f>
        <v>60</v>
      </c>
      <c r="E14" s="29">
        <v>10</v>
      </c>
      <c r="F14" s="5">
        <f>IF(E14&lt;=4,E14*3,(4*3)+((E14-4)*(3))*(2/3))</f>
        <v>24</v>
      </c>
      <c r="G14" s="29">
        <v>3</v>
      </c>
      <c r="H14" s="5">
        <f>G14*2</f>
        <v>6</v>
      </c>
      <c r="I14" s="29"/>
      <c r="J14" s="5">
        <f>I14*3</f>
        <v>0</v>
      </c>
      <c r="K14" s="1">
        <v>5</v>
      </c>
      <c r="L14" s="5">
        <f>K14</f>
        <v>5</v>
      </c>
      <c r="M14" s="31">
        <v>6</v>
      </c>
      <c r="N14" s="31">
        <v>9</v>
      </c>
      <c r="O14" s="31">
        <v>3</v>
      </c>
      <c r="P14" s="31"/>
      <c r="Q14" s="31">
        <v>2</v>
      </c>
      <c r="R14" s="31"/>
      <c r="S14" s="5">
        <f t="shared" si="0"/>
        <v>115</v>
      </c>
    </row>
    <row r="15" spans="1:19" ht="12.75">
      <c r="A15" s="29">
        <v>8</v>
      </c>
      <c r="B15" s="48" t="s">
        <v>131</v>
      </c>
      <c r="C15" s="1">
        <v>8</v>
      </c>
      <c r="D15" s="5">
        <f t="shared" si="1"/>
        <v>48</v>
      </c>
      <c r="E15" s="1">
        <v>7</v>
      </c>
      <c r="F15" s="5">
        <f t="shared" si="2"/>
        <v>18</v>
      </c>
      <c r="G15" s="1">
        <v>5</v>
      </c>
      <c r="H15" s="5">
        <f t="shared" si="3"/>
        <v>10</v>
      </c>
      <c r="I15" s="1">
        <v>2</v>
      </c>
      <c r="J15" s="5">
        <f t="shared" si="4"/>
        <v>6</v>
      </c>
      <c r="K15" s="1"/>
      <c r="L15" s="5">
        <f t="shared" si="5"/>
        <v>0</v>
      </c>
      <c r="M15" s="5">
        <v>6</v>
      </c>
      <c r="N15" s="5">
        <v>3</v>
      </c>
      <c r="O15" s="5"/>
      <c r="P15" s="5"/>
      <c r="Q15" s="5">
        <v>5</v>
      </c>
      <c r="R15" s="5"/>
      <c r="S15" s="5">
        <f t="shared" si="0"/>
        <v>96</v>
      </c>
    </row>
    <row r="16" spans="1:19" ht="12.75">
      <c r="A16" s="29">
        <v>9</v>
      </c>
      <c r="B16" s="44" t="s">
        <v>132</v>
      </c>
      <c r="C16" s="29">
        <v>4</v>
      </c>
      <c r="D16" s="5">
        <f>C16*6</f>
        <v>24</v>
      </c>
      <c r="E16" s="29">
        <v>9</v>
      </c>
      <c r="F16" s="5">
        <f>IF(E16&lt;=4,E16*3,(4*3)+((E16-4)*(3))*(2/3))</f>
        <v>22</v>
      </c>
      <c r="G16" s="29">
        <v>3</v>
      </c>
      <c r="H16" s="5">
        <f>G16*2</f>
        <v>6</v>
      </c>
      <c r="I16" s="29"/>
      <c r="J16" s="5">
        <f>I16*3</f>
        <v>0</v>
      </c>
      <c r="K16" s="29"/>
      <c r="L16" s="5">
        <f>K16</f>
        <v>0</v>
      </c>
      <c r="M16" s="31"/>
      <c r="N16" s="5">
        <v>18</v>
      </c>
      <c r="O16" s="31"/>
      <c r="P16" s="31"/>
      <c r="Q16" s="31">
        <v>2</v>
      </c>
      <c r="R16" s="31"/>
      <c r="S16" s="5">
        <f t="shared" si="0"/>
        <v>72</v>
      </c>
    </row>
    <row r="17" spans="1:20" ht="12.75">
      <c r="A17" s="29">
        <v>10</v>
      </c>
      <c r="B17" s="44" t="s">
        <v>133</v>
      </c>
      <c r="C17" s="29">
        <v>2</v>
      </c>
      <c r="D17" s="5">
        <f>C17*6</f>
        <v>12</v>
      </c>
      <c r="E17" s="29">
        <v>10</v>
      </c>
      <c r="F17" s="5">
        <f>IF(E17&lt;=4,E17*3,(4*3)+((E17-4)*(3))*(2/3))</f>
        <v>24</v>
      </c>
      <c r="G17" s="29">
        <v>1</v>
      </c>
      <c r="H17" s="5">
        <f>G17*2</f>
        <v>2</v>
      </c>
      <c r="I17" s="29"/>
      <c r="J17" s="5">
        <f>I17*3</f>
        <v>0</v>
      </c>
      <c r="K17" s="29"/>
      <c r="L17" s="5">
        <f>K17</f>
        <v>0</v>
      </c>
      <c r="M17" s="29"/>
      <c r="N17" s="5">
        <v>8</v>
      </c>
      <c r="O17" s="29"/>
      <c r="P17" s="31">
        <v>12</v>
      </c>
      <c r="Q17" s="31">
        <v>3</v>
      </c>
      <c r="R17" s="29"/>
      <c r="S17" s="5">
        <f>D17+F17+H17+J17+L17+M17+N17+O17+P17+Q17+R17</f>
        <v>61</v>
      </c>
      <c r="T17" s="70"/>
    </row>
    <row r="18" spans="1:20" ht="12.75">
      <c r="A18" s="29">
        <v>11</v>
      </c>
      <c r="B18" s="61" t="s">
        <v>134</v>
      </c>
      <c r="C18" s="29">
        <v>2</v>
      </c>
      <c r="D18" s="5">
        <f>C18*6</f>
        <v>12</v>
      </c>
      <c r="E18" s="29">
        <v>7</v>
      </c>
      <c r="F18" s="5">
        <f>IF(E18&lt;=4,E18*3,(4*3)+((E18-4)*(3))*(2/3))</f>
        <v>18</v>
      </c>
      <c r="G18" s="29">
        <v>1</v>
      </c>
      <c r="H18" s="5">
        <f>G18*2</f>
        <v>2</v>
      </c>
      <c r="I18" s="29"/>
      <c r="J18" s="5">
        <f>I18*3</f>
        <v>0</v>
      </c>
      <c r="K18" s="29"/>
      <c r="L18" s="5">
        <f>K18</f>
        <v>0</v>
      </c>
      <c r="M18" s="29"/>
      <c r="N18" s="5">
        <v>4</v>
      </c>
      <c r="O18" s="29"/>
      <c r="P18" s="31">
        <v>12</v>
      </c>
      <c r="Q18" s="31">
        <v>3</v>
      </c>
      <c r="R18" s="29"/>
      <c r="S18" s="5">
        <f>D18+F18+H18+J18+L18+M18+N18+O18+P18+Q18+R18</f>
        <v>51</v>
      </c>
      <c r="T18" s="70"/>
    </row>
    <row r="19" spans="1:20" ht="12.75">
      <c r="A19" s="29">
        <v>12</v>
      </c>
      <c r="B19" s="61" t="s">
        <v>135</v>
      </c>
      <c r="C19" s="29">
        <v>2</v>
      </c>
      <c r="D19" s="5">
        <f>C19*6</f>
        <v>12</v>
      </c>
      <c r="E19" s="29">
        <v>9</v>
      </c>
      <c r="F19" s="5">
        <f>IF(E19&lt;=4,E19*3,(4*3)+((E19-4)*(3))*(2/3))</f>
        <v>22</v>
      </c>
      <c r="G19" s="29">
        <v>1</v>
      </c>
      <c r="H19" s="5">
        <f>G19*2</f>
        <v>2</v>
      </c>
      <c r="I19" s="29"/>
      <c r="J19" s="5">
        <f>I19*3</f>
        <v>0</v>
      </c>
      <c r="K19" s="29"/>
      <c r="L19" s="5">
        <f>K19</f>
        <v>0</v>
      </c>
      <c r="M19" s="29"/>
      <c r="N19" s="5"/>
      <c r="O19" s="29"/>
      <c r="P19" s="31">
        <v>12</v>
      </c>
      <c r="Q19" s="31">
        <v>3</v>
      </c>
      <c r="R19" s="29"/>
      <c r="S19" s="5">
        <f>D19+F19+H19+J19+L19+M19+N19+O19+P19+Q19+R19</f>
        <v>51</v>
      </c>
      <c r="T19" s="70"/>
    </row>
    <row r="20" spans="1:20" ht="12.75">
      <c r="A20" s="29">
        <v>13</v>
      </c>
      <c r="B20" s="83" t="s">
        <v>136</v>
      </c>
      <c r="C20" s="29">
        <v>2</v>
      </c>
      <c r="D20" s="5">
        <f>C20*6</f>
        <v>12</v>
      </c>
      <c r="E20" s="29">
        <v>8</v>
      </c>
      <c r="F20" s="5">
        <f>IF(E20&lt;=4,E20*3,(4*3)+((E20-4)*(3))*(2/3))</f>
        <v>20</v>
      </c>
      <c r="G20" s="29"/>
      <c r="H20" s="5">
        <f>G20*2</f>
        <v>0</v>
      </c>
      <c r="I20" s="29"/>
      <c r="J20" s="5">
        <f>I20*3</f>
        <v>0</v>
      </c>
      <c r="K20" s="29"/>
      <c r="L20" s="5">
        <f>K20</f>
        <v>0</v>
      </c>
      <c r="M20" s="29"/>
      <c r="N20" s="5">
        <v>3</v>
      </c>
      <c r="O20" s="29"/>
      <c r="P20" s="31"/>
      <c r="Q20" s="29"/>
      <c r="R20" s="29"/>
      <c r="S20" s="5">
        <f>D20+F20+H20+J20+L20+M20+N20+O20+P20+Q20+R20</f>
        <v>35</v>
      </c>
      <c r="T20" s="70"/>
    </row>
    <row r="21" spans="1:20" ht="12.75">
      <c r="A21" s="28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 ht="12.75">
      <c r="A22" s="28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ht="12.75">
      <c r="A23" s="28"/>
      <c r="B23" s="70"/>
      <c r="C23" s="70"/>
      <c r="D23" s="70"/>
      <c r="E23" s="70"/>
      <c r="F23" s="70" t="s">
        <v>137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2.75">
      <c r="A24" s="2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2.75">
      <c r="A25" s="29">
        <v>14</v>
      </c>
      <c r="B25" s="61" t="s">
        <v>138</v>
      </c>
      <c r="C25" s="62">
        <v>2</v>
      </c>
      <c r="D25" s="63">
        <f>C25*6</f>
        <v>12</v>
      </c>
      <c r="E25" s="62">
        <v>7</v>
      </c>
      <c r="F25" s="63">
        <f>IF(E25&lt;=4,E25*3,(4*3)+((E25-4)*(3))*(2/3))</f>
        <v>18</v>
      </c>
      <c r="G25" s="62"/>
      <c r="H25" s="63">
        <f>G25*2</f>
        <v>0</v>
      </c>
      <c r="I25" s="62"/>
      <c r="J25" s="63">
        <f>I25*3</f>
        <v>0</v>
      </c>
      <c r="K25" s="62"/>
      <c r="L25" s="63">
        <f>K25</f>
        <v>0</v>
      </c>
      <c r="M25" s="62"/>
      <c r="N25" s="64"/>
      <c r="O25" s="62"/>
      <c r="P25" s="64">
        <v>12</v>
      </c>
      <c r="Q25" s="64">
        <v>3</v>
      </c>
      <c r="R25" s="62"/>
      <c r="S25" s="63">
        <f>D25+F25+H25+J25+L25+M25+N25+O25+P25+Q25+R25</f>
        <v>45</v>
      </c>
      <c r="T25" s="70"/>
    </row>
    <row r="26" spans="1:20" ht="12.75">
      <c r="A26" s="55"/>
      <c r="B26" s="84"/>
      <c r="C26" s="70"/>
      <c r="D26" s="47"/>
      <c r="E26" s="70"/>
      <c r="F26" s="47"/>
      <c r="G26" s="70"/>
      <c r="H26" s="47"/>
      <c r="I26" s="70"/>
      <c r="J26" s="47"/>
      <c r="K26" s="70"/>
      <c r="L26" s="47"/>
      <c r="M26" s="70"/>
      <c r="N26" s="70"/>
      <c r="O26" s="70"/>
      <c r="P26" s="70"/>
      <c r="Q26" s="70"/>
      <c r="R26" s="70"/>
      <c r="S26" s="70"/>
      <c r="T26" s="70"/>
    </row>
    <row r="27" spans="1:20" ht="12.75">
      <c r="A27" s="55"/>
      <c r="B27" s="84"/>
      <c r="C27" s="70"/>
      <c r="D27" s="47"/>
      <c r="E27" s="70"/>
      <c r="F27" s="47"/>
      <c r="G27" s="70"/>
      <c r="H27" s="47"/>
      <c r="I27" s="70"/>
      <c r="J27" s="47"/>
      <c r="K27" s="70"/>
      <c r="L27" s="47"/>
      <c r="M27" s="70"/>
      <c r="N27" s="70"/>
      <c r="O27" s="70"/>
      <c r="P27" s="70"/>
      <c r="Q27" s="70"/>
      <c r="R27" s="70"/>
      <c r="S27" s="70"/>
      <c r="T27" s="70"/>
    </row>
    <row r="28" spans="1:2" ht="12.75">
      <c r="A28" s="28"/>
      <c r="B28" s="32" t="s">
        <v>31</v>
      </c>
    </row>
    <row r="29" ht="12.75">
      <c r="A29" s="28"/>
    </row>
    <row r="30" spans="1:2" ht="12.75">
      <c r="A30" s="28"/>
      <c r="B30" t="s">
        <v>32</v>
      </c>
    </row>
    <row r="31" spans="1:2" ht="12.75">
      <c r="A31" s="28"/>
      <c r="B31" s="32"/>
    </row>
    <row r="32" ht="12.75">
      <c r="A32" s="28"/>
    </row>
    <row r="33" spans="1:13" ht="12.75">
      <c r="A33" s="28"/>
      <c r="B33" t="s">
        <v>33</v>
      </c>
      <c r="M33" t="s">
        <v>34</v>
      </c>
    </row>
    <row r="34" spans="1:13" ht="12.75">
      <c r="A34" s="28"/>
      <c r="C34" t="s">
        <v>47</v>
      </c>
      <c r="M34" t="s">
        <v>36</v>
      </c>
    </row>
    <row r="35" spans="1:12" ht="12.75">
      <c r="A35" s="28"/>
      <c r="B35" s="40" t="s">
        <v>37</v>
      </c>
      <c r="L35" s="4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0">
      <selection activeCell="V18" sqref="V18"/>
    </sheetView>
  </sheetViews>
  <sheetFormatPr defaultColWidth="9.140625" defaultRowHeight="12.75"/>
  <cols>
    <col min="1" max="1" width="5.421875" style="0" customWidth="1"/>
    <col min="2" max="2" width="24.28125" style="0" customWidth="1"/>
  </cols>
  <sheetData>
    <row r="1" spans="1:23" ht="15.75">
      <c r="A1" s="28"/>
      <c r="B1" s="85" t="s">
        <v>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8"/>
      <c r="P1" s="88"/>
      <c r="Q1" s="88"/>
      <c r="R1" s="87"/>
      <c r="S1" s="87"/>
      <c r="T1" s="87"/>
      <c r="U1" s="87"/>
      <c r="V1" s="87"/>
      <c r="W1" s="87"/>
    </row>
    <row r="2" spans="1:23" ht="15">
      <c r="A2" s="28"/>
      <c r="B2" s="88" t="s">
        <v>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8"/>
      <c r="O2" s="88"/>
      <c r="P2" s="88"/>
      <c r="Q2" s="88"/>
      <c r="R2" s="87"/>
      <c r="S2" s="87"/>
      <c r="T2" s="87"/>
      <c r="U2" s="87"/>
      <c r="V2" s="87"/>
      <c r="W2" s="87"/>
    </row>
    <row r="3" spans="1:23" ht="15">
      <c r="A3" s="28"/>
      <c r="B3" s="87" t="s">
        <v>139</v>
      </c>
      <c r="C3" s="86"/>
      <c r="D3" s="89" t="s">
        <v>140</v>
      </c>
      <c r="E3" s="90"/>
      <c r="F3" s="90"/>
      <c r="G3" s="86"/>
      <c r="H3" s="86"/>
      <c r="I3" s="86"/>
      <c r="J3" s="86"/>
      <c r="K3" s="86"/>
      <c r="L3" s="86"/>
      <c r="M3" s="86"/>
      <c r="N3" s="88"/>
      <c r="O3" s="88"/>
      <c r="P3" s="88"/>
      <c r="Q3" s="88"/>
      <c r="R3" s="87"/>
      <c r="S3" s="87"/>
      <c r="T3" s="87"/>
      <c r="U3" s="87"/>
      <c r="V3" s="87"/>
      <c r="W3" s="87"/>
    </row>
    <row r="4" spans="1:23" ht="15">
      <c r="A4" s="28"/>
      <c r="B4" s="87"/>
      <c r="C4" s="86"/>
      <c r="D4" s="86"/>
      <c r="E4" s="90"/>
      <c r="F4" s="90"/>
      <c r="G4" s="86"/>
      <c r="H4" s="86"/>
      <c r="I4" s="86"/>
      <c r="J4" s="86"/>
      <c r="K4" s="86"/>
      <c r="L4" s="86"/>
      <c r="M4" s="86"/>
      <c r="N4" s="88"/>
      <c r="O4" s="88"/>
      <c r="P4" s="88"/>
      <c r="Q4" s="88"/>
      <c r="R4" s="87"/>
      <c r="S4" s="87"/>
      <c r="T4" s="87"/>
      <c r="U4" s="87"/>
      <c r="V4" s="87"/>
      <c r="W4" s="87"/>
    </row>
    <row r="5" spans="1:21" ht="25.5">
      <c r="A5" s="29"/>
      <c r="B5" s="11" t="s">
        <v>8</v>
      </c>
      <c r="C5" s="13" t="s">
        <v>10</v>
      </c>
      <c r="D5" s="9"/>
      <c r="E5" s="91" t="s">
        <v>11</v>
      </c>
      <c r="F5" s="92"/>
      <c r="G5" s="2" t="s">
        <v>15</v>
      </c>
      <c r="H5" s="4"/>
      <c r="I5" s="4"/>
      <c r="J5" s="4"/>
      <c r="K5" s="4"/>
      <c r="L5" s="4"/>
      <c r="M5" s="4" t="s">
        <v>16</v>
      </c>
      <c r="N5" s="80"/>
      <c r="O5" s="22" t="s">
        <v>5</v>
      </c>
      <c r="P5" s="93" t="s">
        <v>141</v>
      </c>
      <c r="Q5" s="24" t="s">
        <v>6</v>
      </c>
      <c r="R5" s="51" t="s">
        <v>142</v>
      </c>
      <c r="S5" s="81" t="s">
        <v>143</v>
      </c>
      <c r="T5" s="81" t="s">
        <v>123</v>
      </c>
      <c r="U5" s="94" t="s">
        <v>2</v>
      </c>
    </row>
    <row r="6" spans="1:21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95" t="s">
        <v>144</v>
      </c>
      <c r="Q6" s="21"/>
      <c r="R6" s="53"/>
      <c r="S6" s="43"/>
      <c r="T6" s="43"/>
      <c r="U6" s="14"/>
    </row>
    <row r="7" spans="1:21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/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</row>
    <row r="8" spans="1:21" ht="12.75">
      <c r="A8" s="29">
        <v>1</v>
      </c>
      <c r="B8" s="44" t="s">
        <v>145</v>
      </c>
      <c r="C8" s="1">
        <v>31</v>
      </c>
      <c r="D8" s="5">
        <f aca="true" t="shared" si="0" ref="D8:D23">C8*6</f>
        <v>186</v>
      </c>
      <c r="E8" s="1">
        <v>2</v>
      </c>
      <c r="F8" s="5">
        <f>IF(E8&lt;=4,E8*3,(4*3)+((E8-4)*(3))*(2/3))</f>
        <v>6</v>
      </c>
      <c r="G8" s="1">
        <v>5</v>
      </c>
      <c r="H8" s="5">
        <f>G8*2</f>
        <v>10</v>
      </c>
      <c r="I8" s="1">
        <v>23</v>
      </c>
      <c r="J8" s="5">
        <f aca="true" t="shared" si="1" ref="J8:J23">I8*3</f>
        <v>69</v>
      </c>
      <c r="K8" s="1"/>
      <c r="L8" s="5">
        <f>K8</f>
        <v>0</v>
      </c>
      <c r="M8" s="5">
        <v>6</v>
      </c>
      <c r="N8" s="5"/>
      <c r="O8" s="5">
        <v>2</v>
      </c>
      <c r="P8" s="5"/>
      <c r="Q8" s="5">
        <v>12</v>
      </c>
      <c r="R8" s="5"/>
      <c r="S8" s="5"/>
      <c r="T8" s="5">
        <v>10</v>
      </c>
      <c r="U8" s="5">
        <f aca="true" t="shared" si="2" ref="U8:U23">D8+F8+H8+J8+L8+M8+N8+O8+P8+Q8+R8+S8+T8</f>
        <v>301</v>
      </c>
    </row>
    <row r="9" spans="1:21" ht="12.75">
      <c r="A9" s="29">
        <v>2</v>
      </c>
      <c r="B9" s="44" t="s">
        <v>146</v>
      </c>
      <c r="C9" s="1">
        <v>30</v>
      </c>
      <c r="D9" s="5">
        <f t="shared" si="0"/>
        <v>180</v>
      </c>
      <c r="E9" s="1">
        <v>3</v>
      </c>
      <c r="F9" s="5">
        <f>IF(E9&lt;=4,E9*3,(4*3)+((E9-4)*(3))*(2/3))</f>
        <v>9</v>
      </c>
      <c r="G9" s="1">
        <v>5</v>
      </c>
      <c r="H9" s="5">
        <v>10</v>
      </c>
      <c r="I9" s="1">
        <v>23</v>
      </c>
      <c r="J9" s="5">
        <f t="shared" si="1"/>
        <v>69</v>
      </c>
      <c r="K9" s="1"/>
      <c r="L9" s="5">
        <f>K9</f>
        <v>0</v>
      </c>
      <c r="M9" s="5">
        <v>6</v>
      </c>
      <c r="N9" s="5"/>
      <c r="O9" s="5">
        <v>1</v>
      </c>
      <c r="P9" s="5"/>
      <c r="Q9" s="5">
        <v>12</v>
      </c>
      <c r="R9" s="5"/>
      <c r="S9" s="5"/>
      <c r="T9" s="5">
        <v>10</v>
      </c>
      <c r="U9" s="5">
        <f t="shared" si="2"/>
        <v>297</v>
      </c>
    </row>
    <row r="10" spans="1:21" ht="12.75">
      <c r="A10" s="29">
        <v>3</v>
      </c>
      <c r="B10" s="44" t="s">
        <v>147</v>
      </c>
      <c r="C10" s="1">
        <v>23</v>
      </c>
      <c r="D10" s="5">
        <f t="shared" si="0"/>
        <v>138</v>
      </c>
      <c r="E10" s="1"/>
      <c r="F10" s="5">
        <f>IF(E10&lt;=4,E10*3,(4*3)+((E10-4)*(3))*(2/3))</f>
        <v>0</v>
      </c>
      <c r="G10" s="1">
        <v>5</v>
      </c>
      <c r="H10" s="5">
        <f aca="true" t="shared" si="3" ref="H10:H23">G10*2</f>
        <v>10</v>
      </c>
      <c r="I10" s="1">
        <v>11</v>
      </c>
      <c r="J10" s="5">
        <f t="shared" si="1"/>
        <v>33</v>
      </c>
      <c r="K10" s="1">
        <v>6</v>
      </c>
      <c r="L10" s="5">
        <f aca="true" t="shared" si="4" ref="L10:L15">K10</f>
        <v>6</v>
      </c>
      <c r="M10" s="5">
        <v>6</v>
      </c>
      <c r="N10" s="5"/>
      <c r="O10" s="5"/>
      <c r="P10" s="5"/>
      <c r="Q10" s="5">
        <v>12</v>
      </c>
      <c r="R10" s="5"/>
      <c r="S10" s="5"/>
      <c r="T10" s="5">
        <v>10</v>
      </c>
      <c r="U10" s="5">
        <f t="shared" si="2"/>
        <v>215</v>
      </c>
    </row>
    <row r="11" spans="1:21" ht="12.75">
      <c r="A11" s="29">
        <v>4</v>
      </c>
      <c r="B11" s="44" t="s">
        <v>148</v>
      </c>
      <c r="C11" s="1">
        <v>18</v>
      </c>
      <c r="D11" s="5">
        <f t="shared" si="0"/>
        <v>108</v>
      </c>
      <c r="E11" s="1" t="s">
        <v>149</v>
      </c>
      <c r="F11" s="5">
        <v>27</v>
      </c>
      <c r="G11" s="1">
        <v>5</v>
      </c>
      <c r="H11" s="5">
        <f t="shared" si="3"/>
        <v>10</v>
      </c>
      <c r="I11" s="1">
        <v>12</v>
      </c>
      <c r="J11" s="5">
        <f t="shared" si="1"/>
        <v>36</v>
      </c>
      <c r="K11" s="1"/>
      <c r="L11" s="5">
        <f>K11</f>
        <v>0</v>
      </c>
      <c r="M11" s="5">
        <v>6</v>
      </c>
      <c r="N11" s="5">
        <v>3</v>
      </c>
      <c r="O11" s="5">
        <v>3</v>
      </c>
      <c r="P11" s="5"/>
      <c r="Q11" s="5"/>
      <c r="R11" s="5"/>
      <c r="S11" s="5"/>
      <c r="T11" s="5">
        <v>10</v>
      </c>
      <c r="U11" s="5">
        <f t="shared" si="2"/>
        <v>203</v>
      </c>
    </row>
    <row r="12" spans="1:21" ht="12.75">
      <c r="A12" s="29">
        <v>5</v>
      </c>
      <c r="B12" s="44" t="s">
        <v>150</v>
      </c>
      <c r="C12" s="1">
        <v>23</v>
      </c>
      <c r="D12" s="5">
        <f t="shared" si="0"/>
        <v>138</v>
      </c>
      <c r="E12" s="1">
        <v>1</v>
      </c>
      <c r="F12" s="5">
        <f>IF(E12&lt;=4,E12*3,(4*3)+((E12-4)*(3))*(2/3))</f>
        <v>3</v>
      </c>
      <c r="G12" s="1">
        <v>5</v>
      </c>
      <c r="H12" s="5">
        <f t="shared" si="3"/>
        <v>10</v>
      </c>
      <c r="I12" s="1">
        <v>3</v>
      </c>
      <c r="J12" s="5">
        <f t="shared" si="1"/>
        <v>9</v>
      </c>
      <c r="K12" s="1">
        <v>12</v>
      </c>
      <c r="L12" s="5">
        <f t="shared" si="4"/>
        <v>12</v>
      </c>
      <c r="M12" s="5">
        <v>6</v>
      </c>
      <c r="N12" s="5">
        <v>3</v>
      </c>
      <c r="O12" s="5"/>
      <c r="P12" s="5"/>
      <c r="Q12" s="5">
        <v>12</v>
      </c>
      <c r="R12" s="5"/>
      <c r="S12" s="5"/>
      <c r="T12" s="30"/>
      <c r="U12" s="5">
        <f t="shared" si="2"/>
        <v>193</v>
      </c>
    </row>
    <row r="13" spans="1:21" ht="12.75">
      <c r="A13" s="29">
        <v>6</v>
      </c>
      <c r="B13" s="44" t="s">
        <v>151</v>
      </c>
      <c r="C13" s="1">
        <v>16</v>
      </c>
      <c r="D13" s="5">
        <f t="shared" si="0"/>
        <v>96</v>
      </c>
      <c r="E13" s="1" t="s">
        <v>152</v>
      </c>
      <c r="F13" s="5">
        <v>30</v>
      </c>
      <c r="G13" s="1">
        <v>5</v>
      </c>
      <c r="H13" s="5">
        <f t="shared" si="3"/>
        <v>10</v>
      </c>
      <c r="I13" s="1">
        <v>10</v>
      </c>
      <c r="J13" s="5">
        <f t="shared" si="1"/>
        <v>30</v>
      </c>
      <c r="K13" s="1"/>
      <c r="L13" s="5">
        <f t="shared" si="4"/>
        <v>0</v>
      </c>
      <c r="M13" s="5">
        <v>0</v>
      </c>
      <c r="N13" s="5"/>
      <c r="O13" s="5"/>
      <c r="P13" s="5"/>
      <c r="Q13" s="5"/>
      <c r="R13" s="5"/>
      <c r="S13" s="5"/>
      <c r="T13" s="5">
        <v>10</v>
      </c>
      <c r="U13" s="5">
        <f t="shared" si="2"/>
        <v>176</v>
      </c>
    </row>
    <row r="14" spans="1:21" ht="12.75">
      <c r="A14" s="29">
        <v>7</v>
      </c>
      <c r="B14" s="44" t="s">
        <v>153</v>
      </c>
      <c r="C14" s="1">
        <v>14</v>
      </c>
      <c r="D14" s="5">
        <f t="shared" si="0"/>
        <v>84</v>
      </c>
      <c r="E14" s="1">
        <v>13</v>
      </c>
      <c r="F14" s="5">
        <f>IF(E14&lt;=4,E14*3,(4*3)+((E14-4)*(3))*(2/3))</f>
        <v>30</v>
      </c>
      <c r="G14" s="1">
        <v>5</v>
      </c>
      <c r="H14" s="5">
        <f t="shared" si="3"/>
        <v>10</v>
      </c>
      <c r="I14" s="1">
        <v>6</v>
      </c>
      <c r="J14" s="5">
        <f t="shared" si="1"/>
        <v>18</v>
      </c>
      <c r="K14" s="1"/>
      <c r="L14" s="5">
        <f t="shared" si="4"/>
        <v>0</v>
      </c>
      <c r="M14" s="5">
        <v>0</v>
      </c>
      <c r="N14" s="5"/>
      <c r="O14" s="5">
        <v>2</v>
      </c>
      <c r="P14" s="5"/>
      <c r="Q14" s="5"/>
      <c r="R14" s="5">
        <v>2</v>
      </c>
      <c r="S14" s="5"/>
      <c r="T14" s="5">
        <v>10</v>
      </c>
      <c r="U14" s="5">
        <f t="shared" si="2"/>
        <v>156</v>
      </c>
    </row>
    <row r="15" spans="1:21" ht="12.75">
      <c r="A15" s="29">
        <v>8</v>
      </c>
      <c r="B15" s="44" t="s">
        <v>154</v>
      </c>
      <c r="C15" s="1">
        <v>14</v>
      </c>
      <c r="D15" s="5">
        <f t="shared" si="0"/>
        <v>84</v>
      </c>
      <c r="E15" s="1">
        <v>11</v>
      </c>
      <c r="F15" s="5">
        <f>IF(E15&lt;=4,E15*3,(4*3)+((E15-4)*(3))*(2/3))</f>
        <v>26</v>
      </c>
      <c r="G15" s="1">
        <v>5</v>
      </c>
      <c r="H15" s="5">
        <f t="shared" si="3"/>
        <v>10</v>
      </c>
      <c r="I15" s="1">
        <v>3</v>
      </c>
      <c r="J15" s="5">
        <f t="shared" si="1"/>
        <v>9</v>
      </c>
      <c r="K15" s="1">
        <v>2</v>
      </c>
      <c r="L15" s="5">
        <f t="shared" si="4"/>
        <v>2</v>
      </c>
      <c r="M15" s="5">
        <v>6</v>
      </c>
      <c r="N15" s="5"/>
      <c r="O15" s="5"/>
      <c r="P15" s="5"/>
      <c r="Q15" s="5"/>
      <c r="R15" s="5"/>
      <c r="S15" s="5"/>
      <c r="T15" s="5"/>
      <c r="U15" s="5">
        <f t="shared" si="2"/>
        <v>137</v>
      </c>
    </row>
    <row r="16" spans="1:21" ht="12.75">
      <c r="A16" s="29">
        <v>9</v>
      </c>
      <c r="B16" s="44" t="s">
        <v>155</v>
      </c>
      <c r="C16" s="29">
        <v>14</v>
      </c>
      <c r="D16" s="5">
        <f t="shared" si="0"/>
        <v>84</v>
      </c>
      <c r="E16" s="29">
        <v>1</v>
      </c>
      <c r="F16" s="5">
        <f>IF(E16&lt;=4,E16*3,(4*3)+((E16-4)*(3))*(2/3))</f>
        <v>3</v>
      </c>
      <c r="G16" s="67">
        <v>5</v>
      </c>
      <c r="H16" s="31">
        <f t="shared" si="3"/>
        <v>10</v>
      </c>
      <c r="I16" s="29">
        <v>1</v>
      </c>
      <c r="J16" s="31">
        <f t="shared" si="1"/>
        <v>3</v>
      </c>
      <c r="K16" s="29"/>
      <c r="L16" s="5"/>
      <c r="M16" s="5"/>
      <c r="N16" s="5"/>
      <c r="O16" s="5">
        <v>1</v>
      </c>
      <c r="P16" s="1"/>
      <c r="Q16" s="5">
        <v>12</v>
      </c>
      <c r="R16" s="29"/>
      <c r="S16" s="29"/>
      <c r="T16" s="29"/>
      <c r="U16" s="5">
        <f>D16+F16+H16+J16+L16+M16+N16+O16+P16+Q16+R16+S16+T16</f>
        <v>113</v>
      </c>
    </row>
    <row r="17" spans="1:21" ht="12.75">
      <c r="A17" s="29">
        <v>10</v>
      </c>
      <c r="B17" s="44" t="s">
        <v>156</v>
      </c>
      <c r="C17" s="1">
        <v>7</v>
      </c>
      <c r="D17" s="5">
        <f t="shared" si="0"/>
        <v>42</v>
      </c>
      <c r="E17" s="1">
        <v>6</v>
      </c>
      <c r="F17" s="5">
        <f>IF(E17&lt;=4,E17*3,(4*3)+((E17-4)*(3))*(2/3))</f>
        <v>16</v>
      </c>
      <c r="G17" s="1">
        <v>5</v>
      </c>
      <c r="H17" s="5">
        <f t="shared" si="3"/>
        <v>10</v>
      </c>
      <c r="I17" s="1">
        <v>1</v>
      </c>
      <c r="J17" s="5">
        <f t="shared" si="1"/>
        <v>3</v>
      </c>
      <c r="K17" s="1"/>
      <c r="L17" s="5">
        <f aca="true" t="shared" si="5" ref="L17:L23">K17</f>
        <v>0</v>
      </c>
      <c r="M17" s="5"/>
      <c r="N17" s="5">
        <v>6</v>
      </c>
      <c r="O17" s="5"/>
      <c r="P17" s="5"/>
      <c r="Q17" s="5"/>
      <c r="R17" s="5">
        <v>2</v>
      </c>
      <c r="S17" s="5"/>
      <c r="T17" s="5"/>
      <c r="U17" s="5">
        <f t="shared" si="2"/>
        <v>79</v>
      </c>
    </row>
    <row r="18" spans="1:22" ht="12.75">
      <c r="A18" s="29">
        <v>11</v>
      </c>
      <c r="B18" s="96" t="s">
        <v>157</v>
      </c>
      <c r="C18" s="1">
        <v>7</v>
      </c>
      <c r="D18" s="5">
        <f>C18*6</f>
        <v>42</v>
      </c>
      <c r="E18" s="1">
        <v>11</v>
      </c>
      <c r="F18" s="5">
        <f>IF(E18&lt;=4,E18*3,(4*3)+((E18-4)*(3))*(2/3))</f>
        <v>26</v>
      </c>
      <c r="G18" s="1"/>
      <c r="H18" s="5">
        <f>G18*2</f>
        <v>0</v>
      </c>
      <c r="I18" s="1"/>
      <c r="J18" s="5">
        <f>I18*3</f>
        <v>0</v>
      </c>
      <c r="K18" s="1"/>
      <c r="L18" s="5">
        <f>K18</f>
        <v>0</v>
      </c>
      <c r="M18" s="5"/>
      <c r="N18" s="5"/>
      <c r="O18" s="5"/>
      <c r="P18" s="5"/>
      <c r="Q18" s="5"/>
      <c r="R18" s="5"/>
      <c r="S18" s="5">
        <v>2</v>
      </c>
      <c r="T18" s="5"/>
      <c r="U18" s="5">
        <f t="shared" si="2"/>
        <v>70</v>
      </c>
      <c r="V18" s="32"/>
    </row>
    <row r="19" spans="1:21" ht="12.75">
      <c r="A19" s="29">
        <v>12</v>
      </c>
      <c r="B19" s="6" t="s">
        <v>158</v>
      </c>
      <c r="C19" s="1">
        <v>2</v>
      </c>
      <c r="D19" s="5">
        <f t="shared" si="0"/>
        <v>12</v>
      </c>
      <c r="E19" s="1" t="s">
        <v>159</v>
      </c>
      <c r="F19" s="5">
        <v>38</v>
      </c>
      <c r="G19" s="1">
        <v>2</v>
      </c>
      <c r="H19" s="5">
        <f t="shared" si="3"/>
        <v>4</v>
      </c>
      <c r="I19" s="1"/>
      <c r="J19" s="5">
        <f t="shared" si="1"/>
        <v>0</v>
      </c>
      <c r="K19" s="1"/>
      <c r="L19" s="5">
        <f t="shared" si="5"/>
        <v>0</v>
      </c>
      <c r="M19" s="5">
        <v>6</v>
      </c>
      <c r="N19" s="5">
        <v>3</v>
      </c>
      <c r="O19" s="5"/>
      <c r="P19" s="5"/>
      <c r="Q19" s="5"/>
      <c r="R19" s="5"/>
      <c r="S19" s="5">
        <v>1</v>
      </c>
      <c r="T19" s="5"/>
      <c r="U19" s="5">
        <f t="shared" si="2"/>
        <v>64</v>
      </c>
    </row>
    <row r="20" spans="1:21" ht="12.75">
      <c r="A20" s="29">
        <v>13</v>
      </c>
      <c r="B20" s="6" t="s">
        <v>160</v>
      </c>
      <c r="C20" s="1">
        <v>7</v>
      </c>
      <c r="D20" s="5">
        <f t="shared" si="0"/>
        <v>42</v>
      </c>
      <c r="E20" s="1">
        <v>4</v>
      </c>
      <c r="F20" s="5">
        <f>IF(E20&lt;=4,E20*3,(4*3)+((E20-4)*(3))*(2/3))</f>
        <v>12</v>
      </c>
      <c r="G20" s="1">
        <v>2</v>
      </c>
      <c r="H20" s="5">
        <f t="shared" si="3"/>
        <v>4</v>
      </c>
      <c r="I20" s="1"/>
      <c r="J20" s="5">
        <f t="shared" si="1"/>
        <v>0</v>
      </c>
      <c r="K20" s="1"/>
      <c r="L20" s="5">
        <f t="shared" si="5"/>
        <v>0</v>
      </c>
      <c r="M20" s="5"/>
      <c r="N20" s="5"/>
      <c r="O20" s="5"/>
      <c r="P20" s="5"/>
      <c r="Q20" s="5"/>
      <c r="R20" s="5"/>
      <c r="S20" s="5"/>
      <c r="T20" s="5"/>
      <c r="U20" s="5">
        <f t="shared" si="2"/>
        <v>58</v>
      </c>
    </row>
    <row r="21" spans="1:21" ht="12.75">
      <c r="A21" s="29">
        <v>14</v>
      </c>
      <c r="B21" s="44" t="s">
        <v>161</v>
      </c>
      <c r="C21" s="29">
        <v>1</v>
      </c>
      <c r="D21" s="5">
        <f>C21*6</f>
        <v>6</v>
      </c>
      <c r="E21" s="67" t="s">
        <v>162</v>
      </c>
      <c r="F21" s="5">
        <v>33</v>
      </c>
      <c r="G21" s="29">
        <v>1</v>
      </c>
      <c r="H21" s="5">
        <f>G21*2</f>
        <v>2</v>
      </c>
      <c r="I21" s="29"/>
      <c r="J21" s="5">
        <f>I21*3</f>
        <v>0</v>
      </c>
      <c r="K21" s="29"/>
      <c r="L21" s="5">
        <f>K21</f>
        <v>0</v>
      </c>
      <c r="M21" s="5">
        <v>6</v>
      </c>
      <c r="N21" s="5">
        <v>7</v>
      </c>
      <c r="O21" s="5"/>
      <c r="P21" s="5"/>
      <c r="Q21" s="5"/>
      <c r="R21" s="31"/>
      <c r="S21" s="31">
        <v>2</v>
      </c>
      <c r="T21" s="31"/>
      <c r="U21" s="5">
        <f t="shared" si="2"/>
        <v>56</v>
      </c>
    </row>
    <row r="22" spans="1:21" ht="12.75">
      <c r="A22" s="29">
        <v>15</v>
      </c>
      <c r="B22" s="97" t="s">
        <v>163</v>
      </c>
      <c r="C22" s="1">
        <v>4</v>
      </c>
      <c r="D22" s="5">
        <f t="shared" si="0"/>
        <v>24</v>
      </c>
      <c r="E22" s="1">
        <v>7</v>
      </c>
      <c r="F22" s="5">
        <f>IF(E22&lt;=4,E22*3,(4*3)+((E22-4)*(3))*(2/3))</f>
        <v>18</v>
      </c>
      <c r="G22" s="1">
        <v>3</v>
      </c>
      <c r="H22" s="5">
        <f t="shared" si="3"/>
        <v>6</v>
      </c>
      <c r="I22" s="1"/>
      <c r="J22" s="5">
        <f t="shared" si="1"/>
        <v>0</v>
      </c>
      <c r="K22" s="1"/>
      <c r="L22" s="5">
        <f t="shared" si="5"/>
        <v>0</v>
      </c>
      <c r="M22" s="1"/>
      <c r="N22" s="5"/>
      <c r="O22" s="1"/>
      <c r="P22" s="1"/>
      <c r="Q22" s="5"/>
      <c r="R22" s="5"/>
      <c r="S22" s="5">
        <v>1</v>
      </c>
      <c r="T22" s="5"/>
      <c r="U22" s="5">
        <f t="shared" si="2"/>
        <v>49</v>
      </c>
    </row>
    <row r="23" spans="1:21" ht="12.75">
      <c r="A23" s="29">
        <v>16</v>
      </c>
      <c r="B23" s="44" t="s">
        <v>164</v>
      </c>
      <c r="C23" s="29">
        <v>2</v>
      </c>
      <c r="D23" s="5">
        <f t="shared" si="0"/>
        <v>12</v>
      </c>
      <c r="E23" s="67">
        <v>4</v>
      </c>
      <c r="F23" s="5">
        <f>IF(E23&lt;=4,E23*3,(4*3)+((E23-4)*(3))*(2/3))</f>
        <v>12</v>
      </c>
      <c r="G23" s="29">
        <v>1</v>
      </c>
      <c r="H23" s="5">
        <f t="shared" si="3"/>
        <v>2</v>
      </c>
      <c r="I23" s="29"/>
      <c r="J23" s="5">
        <f t="shared" si="1"/>
        <v>0</v>
      </c>
      <c r="K23" s="29"/>
      <c r="L23" s="5">
        <f t="shared" si="5"/>
        <v>0</v>
      </c>
      <c r="M23" s="5">
        <v>6</v>
      </c>
      <c r="N23" s="5"/>
      <c r="O23" s="5"/>
      <c r="P23" s="5"/>
      <c r="Q23" s="5">
        <v>12</v>
      </c>
      <c r="R23" s="31"/>
      <c r="S23" s="31">
        <v>2</v>
      </c>
      <c r="T23" s="31"/>
      <c r="U23" s="5">
        <f t="shared" si="2"/>
        <v>46</v>
      </c>
    </row>
    <row r="24" spans="1:21" ht="12.75">
      <c r="A24" s="5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12.75">
      <c r="A25" s="5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3" ht="12.75">
      <c r="A26" s="55"/>
      <c r="B26" s="45"/>
      <c r="C26" s="120" t="s">
        <v>165</v>
      </c>
      <c r="D26" s="120"/>
      <c r="E26" s="120"/>
      <c r="F26" s="120"/>
      <c r="G26" s="120"/>
      <c r="H26" s="120"/>
      <c r="I26" s="121"/>
      <c r="J26" s="47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70"/>
      <c r="W26" s="70"/>
    </row>
    <row r="27" spans="1:23" ht="12.75">
      <c r="A27" s="55"/>
      <c r="B27" s="45"/>
      <c r="C27" s="46"/>
      <c r="D27" s="46"/>
      <c r="E27" s="46"/>
      <c r="F27" s="46"/>
      <c r="G27" s="46"/>
      <c r="H27" s="46"/>
      <c r="I27" s="46"/>
      <c r="J27" s="47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70"/>
      <c r="W27" s="70"/>
    </row>
    <row r="28" spans="1:23" ht="12.75">
      <c r="A28" s="29">
        <v>17</v>
      </c>
      <c r="B28" s="38" t="s">
        <v>166</v>
      </c>
      <c r="C28" s="75"/>
      <c r="D28" s="63">
        <f aca="true" t="shared" si="6" ref="D28:D33">C28*6</f>
        <v>0</v>
      </c>
      <c r="E28" s="98" t="s">
        <v>167</v>
      </c>
      <c r="F28" s="63">
        <v>36</v>
      </c>
      <c r="G28" s="75"/>
      <c r="H28" s="63">
        <f aca="true" t="shared" si="7" ref="H28:H33">G28*2</f>
        <v>0</v>
      </c>
      <c r="I28" s="75"/>
      <c r="J28" s="63">
        <f aca="true" t="shared" si="8" ref="J28:J33">I28*3</f>
        <v>0</v>
      </c>
      <c r="K28" s="75"/>
      <c r="L28" s="63">
        <f aca="true" t="shared" si="9" ref="L28:L33">K28</f>
        <v>0</v>
      </c>
      <c r="M28" s="63"/>
      <c r="N28" s="63">
        <v>6</v>
      </c>
      <c r="O28" s="63"/>
      <c r="P28" s="63"/>
      <c r="Q28" s="63"/>
      <c r="R28" s="63"/>
      <c r="S28" s="63">
        <v>2</v>
      </c>
      <c r="T28" s="63"/>
      <c r="U28" s="63">
        <f aca="true" t="shared" si="10" ref="U28:U33">D28+F28+H28+J28+L28+M28+N28+O28+P28+Q28+R28+S28+T28</f>
        <v>44</v>
      </c>
      <c r="V28" s="70"/>
      <c r="W28" s="70"/>
    </row>
    <row r="29" spans="1:23" ht="12.75">
      <c r="A29" s="29">
        <v>18</v>
      </c>
      <c r="B29" s="61" t="s">
        <v>168</v>
      </c>
      <c r="C29" s="62">
        <v>1</v>
      </c>
      <c r="D29" s="63">
        <f t="shared" si="6"/>
        <v>6</v>
      </c>
      <c r="E29" s="98">
        <v>5</v>
      </c>
      <c r="F29" s="63">
        <f>IF(E29&lt;=4,E29*3,(4*3)+((E29-4)*(3))*(2/3))</f>
        <v>14</v>
      </c>
      <c r="G29" s="62"/>
      <c r="H29" s="63">
        <f t="shared" si="7"/>
        <v>0</v>
      </c>
      <c r="I29" s="62"/>
      <c r="J29" s="63">
        <f t="shared" si="8"/>
        <v>0</v>
      </c>
      <c r="K29" s="62"/>
      <c r="L29" s="63">
        <f t="shared" si="9"/>
        <v>0</v>
      </c>
      <c r="M29" s="64">
        <v>6</v>
      </c>
      <c r="N29" s="64"/>
      <c r="O29" s="37"/>
      <c r="P29" s="37">
        <v>5</v>
      </c>
      <c r="Q29" s="34">
        <v>12</v>
      </c>
      <c r="R29" s="64"/>
      <c r="S29" s="64"/>
      <c r="T29" s="64"/>
      <c r="U29" s="63">
        <f t="shared" si="10"/>
        <v>43</v>
      </c>
      <c r="V29" s="70"/>
      <c r="W29" s="70"/>
    </row>
    <row r="30" spans="1:22" ht="12.75">
      <c r="A30" s="29">
        <v>19</v>
      </c>
      <c r="B30" s="38" t="s">
        <v>169</v>
      </c>
      <c r="C30" s="75">
        <v>1</v>
      </c>
      <c r="D30" s="63">
        <f t="shared" si="6"/>
        <v>6</v>
      </c>
      <c r="E30" s="75">
        <v>8</v>
      </c>
      <c r="F30" s="63">
        <f>IF(E30&lt;=4,E30*3,(4*3)+((E30-4)*(3))*(2/3))</f>
        <v>20</v>
      </c>
      <c r="G30" s="75"/>
      <c r="H30" s="63">
        <f t="shared" si="7"/>
        <v>0</v>
      </c>
      <c r="I30" s="75"/>
      <c r="J30" s="63">
        <f t="shared" si="8"/>
        <v>0</v>
      </c>
      <c r="K30" s="75"/>
      <c r="L30" s="63">
        <f t="shared" si="9"/>
        <v>0</v>
      </c>
      <c r="M30" s="63"/>
      <c r="N30" s="63"/>
      <c r="O30" s="63"/>
      <c r="P30" s="63"/>
      <c r="Q30" s="63">
        <v>12</v>
      </c>
      <c r="R30" s="63"/>
      <c r="S30" s="63">
        <v>3</v>
      </c>
      <c r="T30" s="63"/>
      <c r="U30" s="34">
        <f t="shared" si="10"/>
        <v>41</v>
      </c>
      <c r="V30" s="32"/>
    </row>
    <row r="31" spans="1:22" ht="12.75">
      <c r="A31" s="29">
        <v>20</v>
      </c>
      <c r="B31" s="38" t="s">
        <v>170</v>
      </c>
      <c r="C31" s="62">
        <v>1</v>
      </c>
      <c r="D31" s="63">
        <f t="shared" si="6"/>
        <v>6</v>
      </c>
      <c r="E31" s="98">
        <v>8</v>
      </c>
      <c r="F31" s="63">
        <f>IF(E31&lt;=4,E31*3,(4*3)+((E31-4)*(3))*(2/3))</f>
        <v>20</v>
      </c>
      <c r="G31" s="75"/>
      <c r="H31" s="63">
        <f t="shared" si="7"/>
        <v>0</v>
      </c>
      <c r="I31" s="75"/>
      <c r="J31" s="63">
        <f t="shared" si="8"/>
        <v>0</v>
      </c>
      <c r="K31" s="75"/>
      <c r="L31" s="63">
        <f t="shared" si="9"/>
        <v>0</v>
      </c>
      <c r="M31" s="63">
        <v>6</v>
      </c>
      <c r="N31" s="63">
        <v>6</v>
      </c>
      <c r="O31" s="63"/>
      <c r="P31" s="63"/>
      <c r="Q31" s="63"/>
      <c r="R31" s="63"/>
      <c r="S31" s="63">
        <v>3</v>
      </c>
      <c r="T31" s="63"/>
      <c r="U31" s="34">
        <f t="shared" si="10"/>
        <v>41</v>
      </c>
      <c r="V31" s="32"/>
    </row>
    <row r="32" spans="1:21" ht="12.75">
      <c r="A32" s="29">
        <v>21</v>
      </c>
      <c r="B32" s="61" t="s">
        <v>171</v>
      </c>
      <c r="C32" s="62">
        <v>1</v>
      </c>
      <c r="D32" s="63">
        <f t="shared" si="6"/>
        <v>6</v>
      </c>
      <c r="E32" s="98">
        <v>6</v>
      </c>
      <c r="F32" s="63">
        <f>IF(E32&lt;=4,E32*3,(4*3)+((E32-4)*(3))*(2/3))</f>
        <v>16</v>
      </c>
      <c r="G32" s="62"/>
      <c r="H32" s="63">
        <f t="shared" si="7"/>
        <v>0</v>
      </c>
      <c r="I32" s="62"/>
      <c r="J32" s="63">
        <f t="shared" si="8"/>
        <v>0</v>
      </c>
      <c r="K32" s="62"/>
      <c r="L32" s="63">
        <f t="shared" si="9"/>
        <v>0</v>
      </c>
      <c r="M32" s="64"/>
      <c r="N32" s="64"/>
      <c r="O32" s="64"/>
      <c r="P32" s="64"/>
      <c r="Q32" s="63">
        <v>12</v>
      </c>
      <c r="R32" s="64"/>
      <c r="S32" s="64">
        <v>3</v>
      </c>
      <c r="T32" s="64"/>
      <c r="U32" s="63">
        <f t="shared" si="10"/>
        <v>37</v>
      </c>
    </row>
    <row r="33" spans="1:21" ht="12.75">
      <c r="A33" s="29">
        <v>22</v>
      </c>
      <c r="B33" s="61" t="s">
        <v>172</v>
      </c>
      <c r="C33" s="62">
        <v>1</v>
      </c>
      <c r="D33" s="63">
        <f t="shared" si="6"/>
        <v>6</v>
      </c>
      <c r="E33" s="98">
        <v>2</v>
      </c>
      <c r="F33" s="63">
        <f>IF(E33&lt;=4,E33*3,(4*3)+((E33-4)*(3))*(2/3))</f>
        <v>6</v>
      </c>
      <c r="G33" s="62"/>
      <c r="H33" s="63">
        <f t="shared" si="7"/>
        <v>0</v>
      </c>
      <c r="I33" s="62"/>
      <c r="J33" s="63">
        <f t="shared" si="8"/>
        <v>0</v>
      </c>
      <c r="K33" s="62"/>
      <c r="L33" s="63">
        <f t="shared" si="9"/>
        <v>0</v>
      </c>
      <c r="M33" s="64"/>
      <c r="N33" s="64"/>
      <c r="O33" s="64"/>
      <c r="P33" s="64"/>
      <c r="Q33" s="63">
        <v>12</v>
      </c>
      <c r="R33" s="64"/>
      <c r="S33" s="64"/>
      <c r="T33" s="64"/>
      <c r="U33" s="63">
        <f t="shared" si="10"/>
        <v>24</v>
      </c>
    </row>
    <row r="34" ht="12.75">
      <c r="A34" s="28"/>
    </row>
    <row r="35" spans="1:21" ht="12.75">
      <c r="A35" s="55"/>
      <c r="C35" s="55"/>
      <c r="D35" s="47"/>
      <c r="E35" s="55" t="s">
        <v>78</v>
      </c>
      <c r="F35" s="47"/>
      <c r="G35" s="55"/>
      <c r="H35" s="71"/>
      <c r="I35" s="70"/>
      <c r="J35" s="70"/>
      <c r="K35" s="70"/>
      <c r="L35" s="70"/>
      <c r="M35" s="71"/>
      <c r="N35" s="71"/>
      <c r="O35" s="70"/>
      <c r="P35" s="70"/>
      <c r="Q35" s="70"/>
      <c r="R35" s="70"/>
      <c r="S35" s="70"/>
      <c r="T35" s="70"/>
      <c r="U35" s="47"/>
    </row>
    <row r="36" spans="1:21" ht="12.75">
      <c r="A36" s="55"/>
      <c r="C36" s="55"/>
      <c r="D36" s="47"/>
      <c r="E36" s="55"/>
      <c r="F36" s="47"/>
      <c r="G36" s="55"/>
      <c r="H36" s="71"/>
      <c r="I36" s="70"/>
      <c r="J36" s="70"/>
      <c r="K36" s="70"/>
      <c r="L36" s="70"/>
      <c r="M36" s="71"/>
      <c r="N36" s="71"/>
      <c r="O36" s="70"/>
      <c r="P36" s="70"/>
      <c r="Q36" s="70"/>
      <c r="R36" s="70"/>
      <c r="S36" s="70"/>
      <c r="T36" s="70"/>
      <c r="U36" s="47"/>
    </row>
    <row r="37" spans="1:21" ht="12.75">
      <c r="A37" s="55"/>
      <c r="B37" s="66" t="s">
        <v>31</v>
      </c>
      <c r="C37" s="55"/>
      <c r="D37" s="47"/>
      <c r="E37" s="55"/>
      <c r="F37" s="47"/>
      <c r="G37" s="55"/>
      <c r="H37" s="71"/>
      <c r="I37" s="70"/>
      <c r="J37" s="70"/>
      <c r="K37" s="70"/>
      <c r="L37" s="70"/>
      <c r="M37" s="71"/>
      <c r="N37" s="71"/>
      <c r="O37" s="70"/>
      <c r="P37" s="70"/>
      <c r="Q37" s="70"/>
      <c r="R37" s="70"/>
      <c r="S37" s="70"/>
      <c r="T37" s="70"/>
      <c r="U37" s="47"/>
    </row>
    <row r="38" spans="1:4" ht="12.75">
      <c r="A38" s="28"/>
      <c r="D38" s="50"/>
    </row>
    <row r="39" spans="1:4" ht="12.75">
      <c r="A39" s="28"/>
      <c r="B39" s="32" t="s">
        <v>32</v>
      </c>
      <c r="D39" s="50"/>
    </row>
    <row r="40" spans="1:4" ht="12.75">
      <c r="A40" s="28"/>
      <c r="D40" s="50"/>
    </row>
    <row r="41" spans="1:17" ht="12.75">
      <c r="A41" s="28"/>
      <c r="F41" s="72"/>
      <c r="G41" s="72"/>
      <c r="H41" s="72"/>
      <c r="I41" s="72"/>
      <c r="J41" s="72"/>
      <c r="K41" s="72"/>
      <c r="L41" s="72"/>
      <c r="M41" s="72"/>
      <c r="N41" s="72"/>
      <c r="P41" s="72"/>
      <c r="Q41" s="72"/>
    </row>
    <row r="42" spans="1:17" ht="12.75">
      <c r="A42" s="28"/>
      <c r="B42" t="s">
        <v>33</v>
      </c>
      <c r="F42" s="72"/>
      <c r="G42" s="72"/>
      <c r="H42" s="72"/>
      <c r="I42" s="72"/>
      <c r="J42" s="72"/>
      <c r="K42" s="72"/>
      <c r="L42" s="72"/>
      <c r="M42" s="32" t="s">
        <v>34</v>
      </c>
      <c r="P42" s="72"/>
      <c r="Q42" s="72"/>
    </row>
    <row r="43" spans="1:17" ht="12.75">
      <c r="A43" s="28"/>
      <c r="B43" s="122" t="s">
        <v>35</v>
      </c>
      <c r="C43" s="123"/>
      <c r="D43" s="123"/>
      <c r="E43" s="123"/>
      <c r="F43" s="123"/>
      <c r="G43" s="123"/>
      <c r="I43" s="33"/>
      <c r="M43" t="s">
        <v>36</v>
      </c>
      <c r="Q43" s="33"/>
    </row>
    <row r="44" spans="1:12" ht="12.75">
      <c r="A44" s="28"/>
      <c r="B44" s="40" t="s">
        <v>37</v>
      </c>
      <c r="L44" s="40" t="s">
        <v>37</v>
      </c>
    </row>
    <row r="45" ht="12.75">
      <c r="A45" s="28"/>
    </row>
  </sheetData>
  <sheetProtection/>
  <mergeCells count="2">
    <mergeCell ref="C26:I26"/>
    <mergeCell ref="B43:G4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T15" sqref="T15:T16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173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80" t="s">
        <v>5</v>
      </c>
      <c r="P5" s="99" t="s">
        <v>6</v>
      </c>
      <c r="Q5" s="99" t="s">
        <v>94</v>
      </c>
      <c r="R5" s="99" t="s">
        <v>174</v>
      </c>
      <c r="S5" s="100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27"/>
      <c r="R6" s="27"/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/>
      <c r="R7" s="5" t="s">
        <v>1</v>
      </c>
      <c r="S7" s="5" t="s">
        <v>1</v>
      </c>
    </row>
    <row r="8" spans="1:19" ht="12.75">
      <c r="A8" s="29">
        <v>1</v>
      </c>
      <c r="B8" s="44" t="s">
        <v>175</v>
      </c>
      <c r="C8" s="1">
        <v>21</v>
      </c>
      <c r="D8" s="5">
        <f>C8*6</f>
        <v>126</v>
      </c>
      <c r="E8" s="1">
        <v>7</v>
      </c>
      <c r="F8" s="5">
        <f>IF(E8&lt;=4,E8*3,(4*3)+((E8-4)*(3))*(2/3))</f>
        <v>18</v>
      </c>
      <c r="G8" s="1">
        <v>5</v>
      </c>
      <c r="H8" s="5">
        <f>G8*2</f>
        <v>10</v>
      </c>
      <c r="I8" s="1">
        <v>16</v>
      </c>
      <c r="J8" s="5">
        <f>I8*3</f>
        <v>48</v>
      </c>
      <c r="K8" s="1"/>
      <c r="L8" s="5">
        <f>K8</f>
        <v>0</v>
      </c>
      <c r="M8" s="5"/>
      <c r="N8" s="5"/>
      <c r="O8" s="5">
        <v>3</v>
      </c>
      <c r="P8" s="5">
        <v>12</v>
      </c>
      <c r="Q8" s="5"/>
      <c r="R8" s="5">
        <v>10</v>
      </c>
      <c r="S8" s="5">
        <f>D8+F8+H8+J8+L8+M8+N8+O8+P8+R8</f>
        <v>227</v>
      </c>
    </row>
    <row r="9" spans="1:19" ht="12.75">
      <c r="A9" s="29">
        <v>2</v>
      </c>
      <c r="B9" s="44" t="s">
        <v>176</v>
      </c>
      <c r="C9" s="1">
        <v>15</v>
      </c>
      <c r="D9" s="5">
        <f>C9*6</f>
        <v>90</v>
      </c>
      <c r="E9" s="1">
        <v>5</v>
      </c>
      <c r="F9" s="5">
        <f>IF(E9&lt;=4,E9*3,(4*3)+((E9-4)*(3))*(2/3))</f>
        <v>14</v>
      </c>
      <c r="G9" s="1">
        <v>5</v>
      </c>
      <c r="H9" s="5">
        <f>G9*2</f>
        <v>10</v>
      </c>
      <c r="I9" s="1">
        <v>4</v>
      </c>
      <c r="J9" s="5">
        <f>I9*3</f>
        <v>12</v>
      </c>
      <c r="K9" s="1"/>
      <c r="L9" s="5">
        <f>K9</f>
        <v>0</v>
      </c>
      <c r="M9" s="5"/>
      <c r="N9" s="5"/>
      <c r="O9" s="5">
        <v>3</v>
      </c>
      <c r="P9" s="5">
        <v>12</v>
      </c>
      <c r="Q9" s="5">
        <v>2</v>
      </c>
      <c r="R9" s="5"/>
      <c r="S9" s="5">
        <f>D9+F9+H9+J9+L9+M9+N9+O9+P9+Q9+R9</f>
        <v>143</v>
      </c>
    </row>
    <row r="10" spans="1:21" ht="12.75">
      <c r="A10" s="29">
        <v>3</v>
      </c>
      <c r="B10" s="97" t="s">
        <v>177</v>
      </c>
      <c r="C10" s="1">
        <v>9</v>
      </c>
      <c r="D10" s="5">
        <f>C10*6</f>
        <v>54</v>
      </c>
      <c r="E10" s="1">
        <v>7</v>
      </c>
      <c r="F10" s="5">
        <f>IF(E10&lt;=4,E10*3,(4*3)+((E10-4)*(3))*(2/3))</f>
        <v>18</v>
      </c>
      <c r="G10" s="1">
        <v>4</v>
      </c>
      <c r="H10" s="5">
        <f>G10*2</f>
        <v>8</v>
      </c>
      <c r="I10" s="1"/>
      <c r="J10" s="5">
        <f>I10*3</f>
        <v>0</v>
      </c>
      <c r="K10" s="1"/>
      <c r="L10" s="5">
        <f>K10</f>
        <v>0</v>
      </c>
      <c r="M10" s="1"/>
      <c r="N10" s="5">
        <v>6</v>
      </c>
      <c r="O10" s="1"/>
      <c r="P10" s="1"/>
      <c r="Q10" s="5"/>
      <c r="R10" s="5"/>
      <c r="S10" s="5">
        <f>D10+F10+H10+J10+L10+M10+N10+O10+P10+Q10+R10</f>
        <v>86</v>
      </c>
      <c r="T10" s="47"/>
      <c r="U10" s="47"/>
    </row>
    <row r="11" ht="12.75">
      <c r="A11" s="28"/>
    </row>
    <row r="12" ht="12.75">
      <c r="A12" s="28"/>
    </row>
    <row r="13" spans="1:8" ht="12.75">
      <c r="A13" s="28"/>
      <c r="C13" s="116" t="s">
        <v>165</v>
      </c>
      <c r="D13" s="116"/>
      <c r="E13" s="116"/>
      <c r="F13" s="116"/>
      <c r="G13" s="116"/>
      <c r="H13" s="116"/>
    </row>
    <row r="14" spans="1:8" ht="12.75">
      <c r="A14" s="28"/>
      <c r="C14" s="46"/>
      <c r="D14" s="46"/>
      <c r="E14" s="46"/>
      <c r="F14" s="46"/>
      <c r="G14" s="46"/>
      <c r="H14" s="46"/>
    </row>
    <row r="15" spans="1:19" ht="12.75">
      <c r="A15" s="29">
        <v>4</v>
      </c>
      <c r="B15" s="61" t="s">
        <v>178</v>
      </c>
      <c r="C15" s="75">
        <v>31</v>
      </c>
      <c r="D15" s="63">
        <f>C15*6</f>
        <v>186</v>
      </c>
      <c r="E15" s="75">
        <v>5</v>
      </c>
      <c r="F15" s="63">
        <f>IF(E15&lt;=4,E15*3,(4*3)+((E15-4)*(3))*(2/3))</f>
        <v>14</v>
      </c>
      <c r="G15" s="75">
        <v>5</v>
      </c>
      <c r="H15" s="63">
        <f>G15*2</f>
        <v>10</v>
      </c>
      <c r="I15" s="75">
        <v>24</v>
      </c>
      <c r="J15" s="63">
        <f>I15*3</f>
        <v>72</v>
      </c>
      <c r="K15" s="75"/>
      <c r="L15" s="63">
        <f>K15</f>
        <v>0</v>
      </c>
      <c r="M15" s="63"/>
      <c r="N15" s="63"/>
      <c r="O15" s="63"/>
      <c r="P15" s="63">
        <v>12</v>
      </c>
      <c r="Q15" s="63"/>
      <c r="R15" s="63">
        <v>10</v>
      </c>
      <c r="S15" s="34">
        <f>D15+F15+H15+J15+L15+M15+N15+O15+P15+Q15+R15</f>
        <v>304</v>
      </c>
    </row>
    <row r="16" spans="1:19" ht="12.75">
      <c r="A16" s="29">
        <v>5</v>
      </c>
      <c r="B16" s="61" t="s">
        <v>179</v>
      </c>
      <c r="C16" s="75">
        <v>5</v>
      </c>
      <c r="D16" s="63">
        <f>C16*6</f>
        <v>30</v>
      </c>
      <c r="E16" s="75">
        <v>3</v>
      </c>
      <c r="F16" s="63">
        <f>IF(E16&lt;=4,E16*3,(4*3)+((E16-4)*(3))*(2/3))</f>
        <v>9</v>
      </c>
      <c r="G16" s="75"/>
      <c r="H16" s="63">
        <f>G16*2</f>
        <v>0</v>
      </c>
      <c r="I16" s="75"/>
      <c r="J16" s="63">
        <f>I16*3</f>
        <v>0</v>
      </c>
      <c r="K16" s="75"/>
      <c r="L16" s="63">
        <f>K16</f>
        <v>0</v>
      </c>
      <c r="M16" s="63"/>
      <c r="N16" s="63">
        <v>8</v>
      </c>
      <c r="O16" s="63"/>
      <c r="P16" s="63"/>
      <c r="Q16" s="63"/>
      <c r="R16" s="63"/>
      <c r="S16" s="34">
        <f>D16+F16+H16+J16+L16+M16+N16+O16+P16+Q16+R16</f>
        <v>47</v>
      </c>
    </row>
    <row r="17" ht="12.75">
      <c r="A17" s="55"/>
    </row>
    <row r="18" spans="1:21" ht="12.75">
      <c r="A18" s="55"/>
      <c r="B18" s="101"/>
      <c r="C18" s="46"/>
      <c r="D18" s="47"/>
      <c r="E18" s="46"/>
      <c r="F18" s="47"/>
      <c r="G18" s="46"/>
      <c r="H18" s="47"/>
      <c r="I18" s="46"/>
      <c r="J18" s="47"/>
      <c r="K18" s="46"/>
      <c r="L18" s="47"/>
      <c r="M18" s="46"/>
      <c r="N18" s="47"/>
      <c r="O18" s="46"/>
      <c r="P18" s="46"/>
      <c r="Q18" s="47"/>
      <c r="R18" s="47"/>
      <c r="S18" s="47"/>
      <c r="T18" s="47"/>
      <c r="U18" s="47"/>
    </row>
    <row r="19" spans="1:2" ht="12.75">
      <c r="A19" s="28"/>
      <c r="B19" s="32" t="s">
        <v>31</v>
      </c>
    </row>
    <row r="20" ht="12.75">
      <c r="A20" s="28"/>
    </row>
    <row r="21" spans="1:2" ht="12.75">
      <c r="A21" s="28"/>
      <c r="B21" t="s">
        <v>32</v>
      </c>
    </row>
    <row r="22" ht="12.75">
      <c r="A22" s="28"/>
    </row>
    <row r="23" ht="12.75">
      <c r="A23" s="28"/>
    </row>
    <row r="24" spans="1:13" ht="12.75">
      <c r="A24" s="28"/>
      <c r="B24" t="s">
        <v>33</v>
      </c>
      <c r="M24" t="s">
        <v>34</v>
      </c>
    </row>
    <row r="25" spans="1:13" ht="12.75">
      <c r="A25" s="28"/>
      <c r="B25" t="s">
        <v>35</v>
      </c>
      <c r="M25" t="s">
        <v>36</v>
      </c>
    </row>
    <row r="26" spans="1:12" ht="12.75">
      <c r="A26" s="28"/>
      <c r="B26" s="40" t="s">
        <v>37</v>
      </c>
      <c r="L26" s="40" t="s">
        <v>37</v>
      </c>
    </row>
    <row r="27" spans="1:17" ht="12.75">
      <c r="A27" s="28"/>
      <c r="I27" s="33"/>
      <c r="Q27" s="33"/>
    </row>
  </sheetData>
  <sheetProtection/>
  <mergeCells count="1">
    <mergeCell ref="C13:H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24" sqref="A24:IV26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180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80"/>
      <c r="O5" s="124" t="s">
        <v>181</v>
      </c>
      <c r="P5" s="125"/>
      <c r="Q5" s="24" t="s">
        <v>6</v>
      </c>
      <c r="R5" s="26" t="s">
        <v>174</v>
      </c>
      <c r="S5" s="25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102" t="s">
        <v>105</v>
      </c>
      <c r="P6" s="103" t="s">
        <v>182</v>
      </c>
      <c r="Q6" s="21"/>
      <c r="R6" s="27"/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48" t="s">
        <v>183</v>
      </c>
      <c r="C8" s="1">
        <v>15</v>
      </c>
      <c r="D8" s="5">
        <f>C8*6</f>
        <v>90</v>
      </c>
      <c r="E8" s="1">
        <v>1</v>
      </c>
      <c r="F8" s="5">
        <f>IF(E8&lt;=4,E8*3,(4*3)+((E8-4)*(3))*(2/3))</f>
        <v>3</v>
      </c>
      <c r="G8" s="1">
        <v>5</v>
      </c>
      <c r="H8" s="5">
        <f>G8*2</f>
        <v>10</v>
      </c>
      <c r="I8" s="1">
        <v>9</v>
      </c>
      <c r="J8" s="5">
        <f>I8*3</f>
        <v>27</v>
      </c>
      <c r="K8" s="1"/>
      <c r="L8" s="5">
        <f>K8</f>
        <v>0</v>
      </c>
      <c r="M8" s="5"/>
      <c r="N8" s="5">
        <v>3</v>
      </c>
      <c r="O8" s="5"/>
      <c r="P8" s="5"/>
      <c r="Q8" s="5">
        <v>12</v>
      </c>
      <c r="R8" s="5">
        <v>10</v>
      </c>
      <c r="S8" s="5">
        <f>D8+F8+H8+J8+L8+M8+N8+O8+Q8+P8+R8</f>
        <v>155</v>
      </c>
    </row>
    <row r="9" spans="1:19" ht="12.75">
      <c r="A9" s="29">
        <v>2</v>
      </c>
      <c r="B9" s="48" t="s">
        <v>184</v>
      </c>
      <c r="C9" s="1">
        <v>14</v>
      </c>
      <c r="D9" s="5">
        <f>C9*6</f>
        <v>84</v>
      </c>
      <c r="E9" s="1"/>
      <c r="F9" s="5">
        <f>IF(E9&lt;=4,E9*3,(4*3)+((E9-4)*(3))*(2/3))</f>
        <v>0</v>
      </c>
      <c r="G9" s="1">
        <v>5</v>
      </c>
      <c r="H9" s="5">
        <f>G9*2</f>
        <v>10</v>
      </c>
      <c r="I9" s="1">
        <v>5</v>
      </c>
      <c r="J9" s="5">
        <f>I9*3</f>
        <v>15</v>
      </c>
      <c r="K9" s="1"/>
      <c r="L9" s="5">
        <f>K9</f>
        <v>0</v>
      </c>
      <c r="M9" s="5"/>
      <c r="N9" s="5"/>
      <c r="O9" s="5"/>
      <c r="P9" s="5"/>
      <c r="Q9" s="5">
        <v>12</v>
      </c>
      <c r="R9" s="5">
        <v>10</v>
      </c>
      <c r="S9" s="5">
        <f>D9+F9+H9+J9+L9+M9+N9+O9+Q9+P9+R9</f>
        <v>131</v>
      </c>
    </row>
    <row r="10" spans="1:21" ht="12.75">
      <c r="A10" s="29">
        <v>3</v>
      </c>
      <c r="B10" s="48" t="s">
        <v>185</v>
      </c>
      <c r="C10" s="1">
        <v>8</v>
      </c>
      <c r="D10" s="5">
        <f>C10*6</f>
        <v>48</v>
      </c>
      <c r="E10" s="1">
        <v>3</v>
      </c>
      <c r="F10" s="5">
        <f>IF(E10&lt;=4,E10*3,(4*3)+((E10-4)*(3))*(2/3))</f>
        <v>9</v>
      </c>
      <c r="G10" s="1">
        <v>5</v>
      </c>
      <c r="H10" s="5">
        <f>G10*2</f>
        <v>10</v>
      </c>
      <c r="I10" s="1"/>
      <c r="J10" s="5">
        <f>I10*3</f>
        <v>0</v>
      </c>
      <c r="K10" s="1"/>
      <c r="L10" s="5">
        <f>K10</f>
        <v>0</v>
      </c>
      <c r="M10" s="5"/>
      <c r="N10" s="5"/>
      <c r="O10" s="5"/>
      <c r="P10" s="5"/>
      <c r="Q10" s="5">
        <v>12</v>
      </c>
      <c r="R10" s="5"/>
      <c r="S10" s="5">
        <f>D10+F10+H10+J10+L10+M10+N10+O10+Q10+P10+R10</f>
        <v>79</v>
      </c>
      <c r="U10" s="47"/>
    </row>
    <row r="11" spans="1:19" ht="12.75">
      <c r="A11" s="29">
        <v>4</v>
      </c>
      <c r="B11" s="44" t="s">
        <v>186</v>
      </c>
      <c r="C11" s="1">
        <v>2</v>
      </c>
      <c r="D11" s="5">
        <f>C11*6</f>
        <v>12</v>
      </c>
      <c r="E11" s="1">
        <v>12</v>
      </c>
      <c r="F11" s="5">
        <f>IF(E11&lt;=4,E11*3,(4*3)+((E11-4)*(3))*(2/3))</f>
        <v>28</v>
      </c>
      <c r="G11" s="29">
        <v>1</v>
      </c>
      <c r="H11" s="29">
        <f>G11*2</f>
        <v>2</v>
      </c>
      <c r="I11" s="29"/>
      <c r="J11" s="29"/>
      <c r="K11" s="29"/>
      <c r="L11" s="29"/>
      <c r="M11" s="29"/>
      <c r="N11" s="1">
        <v>3</v>
      </c>
      <c r="O11" s="1">
        <v>2</v>
      </c>
      <c r="P11" s="1">
        <v>5</v>
      </c>
      <c r="Q11" s="1"/>
      <c r="R11" s="29"/>
      <c r="S11" s="5">
        <f>D11+F11+H11+J11+L11+M11+N11+O11+Q11+P11+R11</f>
        <v>52</v>
      </c>
    </row>
    <row r="12" ht="12.75">
      <c r="A12" s="28"/>
    </row>
    <row r="13" ht="12.75">
      <c r="A13" s="28"/>
    </row>
    <row r="14" spans="1:2" ht="12.75">
      <c r="A14" s="28"/>
      <c r="B14" s="32" t="s">
        <v>31</v>
      </c>
    </row>
    <row r="15" ht="12.75">
      <c r="A15" s="28"/>
    </row>
    <row r="16" spans="1:2" ht="12.75">
      <c r="A16" s="28"/>
      <c r="B16" t="s">
        <v>32</v>
      </c>
    </row>
    <row r="17" spans="1:2" ht="12.75">
      <c r="A17" s="28"/>
      <c r="B17" s="32"/>
    </row>
    <row r="18" spans="1:21" ht="12.75">
      <c r="A18" s="28"/>
      <c r="U18" s="47"/>
    </row>
    <row r="19" spans="1:13" ht="12.75">
      <c r="A19" s="28"/>
      <c r="B19" t="s">
        <v>33</v>
      </c>
      <c r="M19" t="s">
        <v>34</v>
      </c>
    </row>
    <row r="20" spans="1:13" ht="12.75">
      <c r="A20" s="28"/>
      <c r="B20" t="s">
        <v>35</v>
      </c>
      <c r="M20" t="s">
        <v>36</v>
      </c>
    </row>
    <row r="21" spans="1:12" ht="12.75">
      <c r="A21" s="28"/>
      <c r="B21" s="40" t="s">
        <v>37</v>
      </c>
      <c r="L21" s="40" t="s">
        <v>37</v>
      </c>
    </row>
    <row r="22" ht="12.75">
      <c r="A22" s="28"/>
    </row>
    <row r="23" ht="12.75">
      <c r="A23" s="28"/>
    </row>
    <row r="24" spans="1:17" ht="12.75">
      <c r="A24" s="28"/>
      <c r="I24" s="33"/>
      <c r="Q24" s="33"/>
    </row>
  </sheetData>
  <sheetProtection/>
  <mergeCells count="1">
    <mergeCell ref="O5:P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187</v>
      </c>
      <c r="D3" s="3"/>
      <c r="E3" s="3"/>
    </row>
    <row r="4" ht="12.75">
      <c r="A4" s="28"/>
    </row>
    <row r="5" spans="1:20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51" t="s">
        <v>5</v>
      </c>
      <c r="P5" s="93" t="s">
        <v>141</v>
      </c>
      <c r="Q5" s="51" t="s">
        <v>6</v>
      </c>
      <c r="R5" s="41" t="s">
        <v>188</v>
      </c>
      <c r="S5" s="41" t="s">
        <v>40</v>
      </c>
      <c r="T5" s="42" t="s">
        <v>2</v>
      </c>
    </row>
    <row r="6" spans="1:20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1"/>
      <c r="P6" s="95" t="s">
        <v>144</v>
      </c>
      <c r="Q6" s="53"/>
      <c r="R6" s="43"/>
      <c r="S6" s="43" t="s">
        <v>22</v>
      </c>
      <c r="T6" s="14"/>
    </row>
    <row r="7" spans="1:20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/>
      <c r="S7" s="5" t="s">
        <v>1</v>
      </c>
      <c r="T7" s="5" t="s">
        <v>1</v>
      </c>
    </row>
    <row r="8" spans="1:20" ht="12.75">
      <c r="A8" s="29">
        <v>1</v>
      </c>
      <c r="B8" s="96" t="s">
        <v>189</v>
      </c>
      <c r="C8" s="1">
        <v>30</v>
      </c>
      <c r="D8" s="5">
        <f aca="true" t="shared" si="0" ref="D8:D14">C8*6</f>
        <v>180</v>
      </c>
      <c r="E8" s="1">
        <v>3</v>
      </c>
      <c r="F8" s="5">
        <f>IF(E8&lt;=4,E8*3,(4*3)+((E8-4)*(3))*(2/3))</f>
        <v>9</v>
      </c>
      <c r="G8" s="1">
        <v>5</v>
      </c>
      <c r="H8" s="5">
        <f>G8*2</f>
        <v>10</v>
      </c>
      <c r="I8" s="1">
        <v>24</v>
      </c>
      <c r="J8" s="5">
        <f aca="true" t="shared" si="1" ref="J8:J15">I8*3</f>
        <v>72</v>
      </c>
      <c r="K8" s="1"/>
      <c r="L8" s="5">
        <f>K8</f>
        <v>0</v>
      </c>
      <c r="M8" s="5">
        <v>6</v>
      </c>
      <c r="N8" s="5"/>
      <c r="O8" s="5">
        <v>2</v>
      </c>
      <c r="P8" s="5"/>
      <c r="Q8" s="5">
        <v>12</v>
      </c>
      <c r="R8" s="5"/>
      <c r="S8" s="5">
        <v>10</v>
      </c>
      <c r="T8" s="5">
        <f aca="true" t="shared" si="2" ref="T8:T16">D8+F8+H8+J8+L8+M8+N8+O8+R8+Q8+S8</f>
        <v>301</v>
      </c>
    </row>
    <row r="9" spans="1:20" ht="12.75">
      <c r="A9" s="29">
        <v>2</v>
      </c>
      <c r="B9" s="96" t="s">
        <v>190</v>
      </c>
      <c r="C9" s="1">
        <v>30</v>
      </c>
      <c r="D9" s="5">
        <f t="shared" si="0"/>
        <v>180</v>
      </c>
      <c r="E9" s="1">
        <v>2</v>
      </c>
      <c r="F9" s="5">
        <f>IF(E9&lt;=4,E9*3,(4*3)+((E9-4)*(3))*(2/3))</f>
        <v>6</v>
      </c>
      <c r="G9" s="1">
        <v>5</v>
      </c>
      <c r="H9" s="5">
        <f>G9*2</f>
        <v>10</v>
      </c>
      <c r="I9" s="1">
        <v>23</v>
      </c>
      <c r="J9" s="5">
        <f t="shared" si="1"/>
        <v>69</v>
      </c>
      <c r="K9" s="1"/>
      <c r="L9" s="5">
        <v>0</v>
      </c>
      <c r="M9" s="5">
        <v>6</v>
      </c>
      <c r="N9" s="5"/>
      <c r="O9" s="5">
        <v>3</v>
      </c>
      <c r="P9" s="5"/>
      <c r="Q9" s="5">
        <v>12</v>
      </c>
      <c r="R9" s="5"/>
      <c r="S9" s="5">
        <v>10</v>
      </c>
      <c r="T9" s="5">
        <f t="shared" si="2"/>
        <v>296</v>
      </c>
    </row>
    <row r="10" spans="1:20" ht="12.75">
      <c r="A10" s="29">
        <v>3</v>
      </c>
      <c r="B10" s="96" t="s">
        <v>191</v>
      </c>
      <c r="C10" s="1">
        <v>30</v>
      </c>
      <c r="D10" s="5">
        <f t="shared" si="0"/>
        <v>180</v>
      </c>
      <c r="E10" s="1">
        <v>1</v>
      </c>
      <c r="F10" s="5">
        <f>IF(E10&lt;=4,E10*3,(4*3)+((E10-4)*(3))*(2/3))</f>
        <v>3</v>
      </c>
      <c r="G10" s="1">
        <v>5</v>
      </c>
      <c r="H10" s="5">
        <f>G10*2</f>
        <v>10</v>
      </c>
      <c r="I10" s="1">
        <v>23</v>
      </c>
      <c r="J10" s="5">
        <f t="shared" si="1"/>
        <v>69</v>
      </c>
      <c r="K10" s="1"/>
      <c r="L10" s="5">
        <f aca="true" t="shared" si="3" ref="L10:L15">K10</f>
        <v>0</v>
      </c>
      <c r="M10" s="5">
        <v>6</v>
      </c>
      <c r="N10" s="5"/>
      <c r="O10" s="5">
        <v>3</v>
      </c>
      <c r="P10" s="5"/>
      <c r="Q10" s="5">
        <v>12</v>
      </c>
      <c r="R10" s="5"/>
      <c r="S10" s="5">
        <v>10</v>
      </c>
      <c r="T10" s="5">
        <f t="shared" si="2"/>
        <v>293</v>
      </c>
    </row>
    <row r="11" spans="1:20" ht="12.75">
      <c r="A11" s="29">
        <v>4</v>
      </c>
      <c r="B11" s="96" t="s">
        <v>192</v>
      </c>
      <c r="C11" s="1">
        <v>26</v>
      </c>
      <c r="D11" s="5">
        <f t="shared" si="0"/>
        <v>156</v>
      </c>
      <c r="E11" s="1">
        <v>8</v>
      </c>
      <c r="F11" s="5">
        <f>IF(E11&lt;=4,E11*3,(4*3)+((E11-4)*(3))*(2/3))</f>
        <v>20</v>
      </c>
      <c r="G11" s="1">
        <v>5</v>
      </c>
      <c r="H11" s="5">
        <f>G11*2</f>
        <v>10</v>
      </c>
      <c r="I11" s="1">
        <v>18</v>
      </c>
      <c r="J11" s="5">
        <f t="shared" si="1"/>
        <v>54</v>
      </c>
      <c r="K11" s="1"/>
      <c r="L11" s="5">
        <f t="shared" si="3"/>
        <v>0</v>
      </c>
      <c r="M11" s="5">
        <v>6</v>
      </c>
      <c r="N11" s="5"/>
      <c r="O11" s="5">
        <v>3</v>
      </c>
      <c r="P11" s="5"/>
      <c r="Q11" s="5"/>
      <c r="R11" s="5"/>
      <c r="S11" s="5">
        <v>10</v>
      </c>
      <c r="T11" s="5">
        <f t="shared" si="2"/>
        <v>259</v>
      </c>
    </row>
    <row r="12" spans="1:20" ht="12.75">
      <c r="A12" s="29">
        <v>5</v>
      </c>
      <c r="B12" s="96" t="s">
        <v>193</v>
      </c>
      <c r="C12" s="1">
        <v>23</v>
      </c>
      <c r="D12" s="5">
        <f t="shared" si="0"/>
        <v>138</v>
      </c>
      <c r="E12" s="1">
        <v>2</v>
      </c>
      <c r="F12" s="5">
        <f>IF(E12&lt;=4,E12*3,(4*3)+((E12-4)*(3))*(2/3))</f>
        <v>6</v>
      </c>
      <c r="G12" s="1">
        <v>5</v>
      </c>
      <c r="H12" s="5">
        <v>10</v>
      </c>
      <c r="I12" s="1">
        <v>17</v>
      </c>
      <c r="J12" s="5">
        <f t="shared" si="1"/>
        <v>51</v>
      </c>
      <c r="K12" s="1"/>
      <c r="L12" s="5">
        <f t="shared" si="3"/>
        <v>0</v>
      </c>
      <c r="M12" s="5">
        <v>6</v>
      </c>
      <c r="N12" s="5"/>
      <c r="O12" s="5">
        <v>1</v>
      </c>
      <c r="P12" s="5"/>
      <c r="Q12" s="5">
        <v>12</v>
      </c>
      <c r="R12" s="5"/>
      <c r="S12" s="5">
        <v>10</v>
      </c>
      <c r="T12" s="5">
        <f t="shared" si="2"/>
        <v>234</v>
      </c>
    </row>
    <row r="13" spans="1:20" ht="12.75">
      <c r="A13" s="29">
        <v>6</v>
      </c>
      <c r="B13" s="96" t="s">
        <v>194</v>
      </c>
      <c r="C13" s="1">
        <v>15</v>
      </c>
      <c r="D13" s="5">
        <f t="shared" si="0"/>
        <v>90</v>
      </c>
      <c r="E13" s="1" t="s">
        <v>195</v>
      </c>
      <c r="F13" s="5">
        <v>48</v>
      </c>
      <c r="G13" s="1">
        <v>5</v>
      </c>
      <c r="H13" s="5">
        <f>G13*2</f>
        <v>10</v>
      </c>
      <c r="I13" s="1">
        <v>10</v>
      </c>
      <c r="J13" s="5">
        <f t="shared" si="1"/>
        <v>30</v>
      </c>
      <c r="K13" s="1"/>
      <c r="L13" s="5">
        <f t="shared" si="3"/>
        <v>0</v>
      </c>
      <c r="M13" s="5">
        <v>6</v>
      </c>
      <c r="N13" s="5"/>
      <c r="O13" s="5"/>
      <c r="P13" s="5"/>
      <c r="Q13" s="5">
        <v>12</v>
      </c>
      <c r="R13" s="5"/>
      <c r="S13" s="5">
        <v>10</v>
      </c>
      <c r="T13" s="5">
        <f t="shared" si="2"/>
        <v>206</v>
      </c>
    </row>
    <row r="14" spans="1:20" ht="12.75">
      <c r="A14" s="29">
        <v>7</v>
      </c>
      <c r="B14" s="96" t="s">
        <v>196</v>
      </c>
      <c r="C14" s="1">
        <v>23</v>
      </c>
      <c r="D14" s="5">
        <f t="shared" si="0"/>
        <v>138</v>
      </c>
      <c r="E14" s="1">
        <v>2</v>
      </c>
      <c r="F14" s="5">
        <v>6</v>
      </c>
      <c r="G14" s="1">
        <v>4</v>
      </c>
      <c r="H14" s="5">
        <f>G14*2</f>
        <v>8</v>
      </c>
      <c r="I14" s="1"/>
      <c r="J14" s="5">
        <f t="shared" si="1"/>
        <v>0</v>
      </c>
      <c r="K14" s="1">
        <v>19</v>
      </c>
      <c r="L14" s="5">
        <f t="shared" si="3"/>
        <v>19</v>
      </c>
      <c r="M14" s="5">
        <v>6</v>
      </c>
      <c r="N14" s="5"/>
      <c r="O14" s="5">
        <v>2</v>
      </c>
      <c r="P14" s="5"/>
      <c r="Q14" s="5">
        <v>12</v>
      </c>
      <c r="R14" s="5"/>
      <c r="S14" s="5"/>
      <c r="T14" s="5">
        <f t="shared" si="2"/>
        <v>191</v>
      </c>
    </row>
    <row r="15" spans="1:21" ht="12.75">
      <c r="A15" s="29">
        <v>8</v>
      </c>
      <c r="B15" s="96" t="s">
        <v>197</v>
      </c>
      <c r="C15" s="67">
        <v>13</v>
      </c>
      <c r="D15" s="5">
        <f>C15*6</f>
        <v>78</v>
      </c>
      <c r="E15" s="67">
        <v>8</v>
      </c>
      <c r="F15" s="5">
        <f>IF(E15&lt;=4,E15*3,(4*3)+((E15-4)*(3))*(2/3))</f>
        <v>20</v>
      </c>
      <c r="G15" s="67">
        <v>3</v>
      </c>
      <c r="H15" s="5">
        <f>G15*2</f>
        <v>6</v>
      </c>
      <c r="I15" s="67"/>
      <c r="J15" s="5">
        <f t="shared" si="1"/>
        <v>0</v>
      </c>
      <c r="K15" s="1">
        <v>1</v>
      </c>
      <c r="L15" s="5">
        <f t="shared" si="3"/>
        <v>1</v>
      </c>
      <c r="M15" s="31">
        <v>6</v>
      </c>
      <c r="N15" s="67"/>
      <c r="O15" s="31"/>
      <c r="P15" s="31"/>
      <c r="Q15" s="31"/>
      <c r="R15" s="31"/>
      <c r="S15" s="31"/>
      <c r="T15" s="5">
        <f t="shared" si="2"/>
        <v>111</v>
      </c>
      <c r="U15" s="105"/>
    </row>
    <row r="16" spans="1:20" ht="12.75">
      <c r="A16" s="29">
        <v>9</v>
      </c>
      <c r="B16" s="106" t="s">
        <v>198</v>
      </c>
      <c r="C16" s="1">
        <v>4</v>
      </c>
      <c r="D16" s="5">
        <f>C16*6</f>
        <v>24</v>
      </c>
      <c r="E16" s="1">
        <v>18</v>
      </c>
      <c r="F16" s="5">
        <f>IF(E16&lt;=4,E16*3,(4*3)+((E16-4)*(3))*(2/3))</f>
        <v>40</v>
      </c>
      <c r="G16" s="1">
        <v>2</v>
      </c>
      <c r="H16" s="5">
        <f>G16*2</f>
        <v>4</v>
      </c>
      <c r="I16" s="1"/>
      <c r="J16" s="5">
        <f>I16*3</f>
        <v>0</v>
      </c>
      <c r="K16" s="1"/>
      <c r="L16" s="5">
        <f>K16</f>
        <v>0</v>
      </c>
      <c r="M16" s="5">
        <v>6</v>
      </c>
      <c r="N16" s="1"/>
      <c r="O16" s="1"/>
      <c r="P16" s="1"/>
      <c r="Q16" s="1"/>
      <c r="R16" s="1"/>
      <c r="S16" s="1"/>
      <c r="T16" s="5">
        <f t="shared" si="2"/>
        <v>74</v>
      </c>
    </row>
    <row r="17" spans="1:20" ht="12.75">
      <c r="A17" s="55"/>
      <c r="B17" s="107"/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7"/>
      <c r="N17" s="46"/>
      <c r="O17" s="46"/>
      <c r="P17" s="46"/>
      <c r="Q17" s="46"/>
      <c r="R17" s="46"/>
      <c r="S17" s="46"/>
      <c r="T17" s="47"/>
    </row>
    <row r="18" spans="1:20" ht="12.75">
      <c r="A18" s="28"/>
      <c r="B18" s="6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28"/>
      <c r="B19" s="60"/>
      <c r="C19" s="3"/>
      <c r="D19" s="126" t="s">
        <v>199</v>
      </c>
      <c r="E19" s="126"/>
      <c r="F19" s="126"/>
      <c r="G19" s="126"/>
      <c r="H19" s="126"/>
      <c r="I19" s="126"/>
      <c r="J19" s="126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8"/>
      <c r="B20" s="60"/>
      <c r="C20" s="3"/>
      <c r="D20" s="108"/>
      <c r="E20" s="108"/>
      <c r="F20" s="108"/>
      <c r="G20" s="108"/>
      <c r="H20" s="108"/>
      <c r="I20" s="108"/>
      <c r="J20" s="108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ht="12.75">
      <c r="A21" s="29">
        <v>10</v>
      </c>
      <c r="B21" s="106" t="s">
        <v>200</v>
      </c>
      <c r="C21" s="75">
        <v>1</v>
      </c>
      <c r="D21" s="63">
        <f>C21*6</f>
        <v>6</v>
      </c>
      <c r="E21" s="1">
        <v>15</v>
      </c>
      <c r="F21" s="5">
        <f>IF(E21&lt;=4,E21*3,(4*3)+((E21-4)*(3))*(2/3))</f>
        <v>34</v>
      </c>
      <c r="G21" s="75"/>
      <c r="H21" s="63">
        <f>G21*2</f>
        <v>0</v>
      </c>
      <c r="I21" s="75"/>
      <c r="J21" s="63">
        <f>I21*3</f>
        <v>0</v>
      </c>
      <c r="K21" s="75"/>
      <c r="L21" s="63">
        <f>K21</f>
        <v>0</v>
      </c>
      <c r="M21" s="63">
        <v>6</v>
      </c>
      <c r="N21" s="63"/>
      <c r="O21" s="63">
        <v>1</v>
      </c>
      <c r="P21" s="63">
        <v>5</v>
      </c>
      <c r="Q21" s="63">
        <v>12</v>
      </c>
      <c r="R21" s="63"/>
      <c r="S21" s="63"/>
      <c r="T21" s="63">
        <f>D21+F21+H21+J21+L21+M21+N21+P21+O21+R21+Q21+S21</f>
        <v>64</v>
      </c>
      <c r="U21" s="32"/>
    </row>
    <row r="22" spans="1:20" ht="12.75">
      <c r="A22" s="55"/>
      <c r="B22" s="107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5" ht="12.75">
      <c r="A23" s="28"/>
      <c r="D23" s="46"/>
      <c r="E23" s="32" t="s">
        <v>201</v>
      </c>
    </row>
    <row r="24" spans="1:5" ht="12.75">
      <c r="A24" s="28"/>
      <c r="D24" s="46"/>
      <c r="E24" s="32"/>
    </row>
    <row r="25" spans="1:5" ht="12.75">
      <c r="A25" s="28"/>
      <c r="B25" s="32" t="s">
        <v>31</v>
      </c>
      <c r="D25" s="46"/>
      <c r="E25" s="32"/>
    </row>
    <row r="26" ht="12.75">
      <c r="A26" s="28"/>
    </row>
    <row r="27" spans="1:2" ht="12.75">
      <c r="A27" s="28"/>
      <c r="B27" t="s">
        <v>32</v>
      </c>
    </row>
    <row r="28" spans="1:2" ht="12.75">
      <c r="A28" s="28"/>
      <c r="B28" s="32"/>
    </row>
    <row r="29" ht="12.75">
      <c r="A29" s="28"/>
    </row>
    <row r="30" spans="1:13" ht="12.75">
      <c r="A30" s="28"/>
      <c r="B30" t="s">
        <v>33</v>
      </c>
      <c r="M30" t="s">
        <v>34</v>
      </c>
    </row>
    <row r="31" spans="1:13" ht="12.75">
      <c r="A31" s="28"/>
      <c r="B31" t="s">
        <v>35</v>
      </c>
      <c r="M31" t="s">
        <v>36</v>
      </c>
    </row>
    <row r="32" spans="1:12" ht="12.75">
      <c r="A32" s="28"/>
      <c r="B32" s="40" t="s">
        <v>37</v>
      </c>
      <c r="L32" s="40" t="s">
        <v>37</v>
      </c>
    </row>
  </sheetData>
  <sheetProtection/>
  <mergeCells count="1">
    <mergeCell ref="D19:J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421875" style="0" customWidth="1"/>
    <col min="2" max="2" width="23.7109375" style="0" customWidth="1"/>
  </cols>
  <sheetData>
    <row r="1" spans="1:21" ht="15.75">
      <c r="A1" s="28"/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202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2" t="s">
        <v>19</v>
      </c>
      <c r="Q5" s="24" t="s">
        <v>6</v>
      </c>
      <c r="R5" s="26" t="s">
        <v>21</v>
      </c>
      <c r="S5" s="42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3"/>
      <c r="Q6" s="21"/>
      <c r="R6" s="43" t="s">
        <v>22</v>
      </c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1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6" t="s">
        <v>203</v>
      </c>
      <c r="C8" s="1">
        <v>21</v>
      </c>
      <c r="D8" s="5">
        <f>C8*6</f>
        <v>126</v>
      </c>
      <c r="E8" s="1">
        <v>5</v>
      </c>
      <c r="F8" s="34">
        <f>IF(E8&lt;=4,E8*3,(4*3)+((E8-4)*(3))*(2/3))</f>
        <v>14</v>
      </c>
      <c r="G8" s="104">
        <v>5</v>
      </c>
      <c r="H8" s="5">
        <f>G8*2</f>
        <v>10</v>
      </c>
      <c r="I8" s="1">
        <v>11</v>
      </c>
      <c r="J8" s="5">
        <f>I8*3</f>
        <v>33</v>
      </c>
      <c r="K8" s="1"/>
      <c r="L8" s="5">
        <v>0</v>
      </c>
      <c r="M8" s="5">
        <v>0</v>
      </c>
      <c r="N8" s="5">
        <v>3</v>
      </c>
      <c r="O8" s="5"/>
      <c r="P8" s="5"/>
      <c r="Q8" s="5"/>
      <c r="R8" s="5">
        <v>10</v>
      </c>
      <c r="S8" s="5">
        <f>D8+F8+H8+J8+L8+M8+N8+O8+P8+Q8+R8</f>
        <v>196</v>
      </c>
    </row>
    <row r="9" spans="1:20" ht="12.75">
      <c r="A9" s="29"/>
      <c r="B9" s="6"/>
      <c r="C9" s="1"/>
      <c r="D9" s="5"/>
      <c r="E9" s="1"/>
      <c r="F9" s="11"/>
      <c r="G9" s="104"/>
      <c r="H9" s="5"/>
      <c r="I9" s="1"/>
      <c r="J9" s="5"/>
      <c r="K9" s="1"/>
      <c r="L9" s="5"/>
      <c r="M9" s="5"/>
      <c r="N9" s="5"/>
      <c r="O9" s="5"/>
      <c r="P9" s="5"/>
      <c r="Q9" s="5"/>
      <c r="R9" s="5"/>
      <c r="S9" s="5"/>
      <c r="T9" s="32"/>
    </row>
    <row r="10" spans="1:21" ht="12.75">
      <c r="A10" s="29"/>
      <c r="B10" s="6"/>
      <c r="C10" s="1"/>
      <c r="D10" s="5"/>
      <c r="E10" s="1"/>
      <c r="F10" s="11"/>
      <c r="G10" s="104"/>
      <c r="H10" s="5"/>
      <c r="I10" s="1"/>
      <c r="J10" s="5"/>
      <c r="K10" s="1"/>
      <c r="L10" s="5"/>
      <c r="M10" s="5"/>
      <c r="N10" s="5"/>
      <c r="O10" s="5"/>
      <c r="P10" s="5"/>
      <c r="Q10" s="5"/>
      <c r="R10" s="5"/>
      <c r="S10" s="5"/>
      <c r="U10" s="47"/>
    </row>
    <row r="11" ht="12.75">
      <c r="A11" s="28"/>
    </row>
    <row r="12" ht="12.75">
      <c r="A12" s="28"/>
    </row>
    <row r="13" spans="1:2" ht="12.75">
      <c r="A13" s="28"/>
      <c r="B13" s="32" t="s">
        <v>31</v>
      </c>
    </row>
    <row r="14" spans="1:4" ht="12.75">
      <c r="A14" s="28"/>
      <c r="D14" s="50"/>
    </row>
    <row r="15" spans="1:4" ht="12.75">
      <c r="A15" s="28"/>
      <c r="B15" t="s">
        <v>32</v>
      </c>
      <c r="D15" s="50"/>
    </row>
    <row r="16" spans="1:2" ht="12.75">
      <c r="A16" s="28"/>
      <c r="B16" s="32"/>
    </row>
    <row r="17" ht="12.75">
      <c r="A17" s="28"/>
    </row>
    <row r="18" spans="1:21" ht="12.75">
      <c r="A18" s="28"/>
      <c r="B18" t="s">
        <v>33</v>
      </c>
      <c r="M18" t="s">
        <v>34</v>
      </c>
      <c r="U18" s="47"/>
    </row>
    <row r="19" spans="1:13" ht="12.75">
      <c r="A19" s="28"/>
      <c r="B19" t="s">
        <v>35</v>
      </c>
      <c r="M19" t="s">
        <v>36</v>
      </c>
    </row>
    <row r="20" spans="1:12" ht="12.75">
      <c r="A20" s="28"/>
      <c r="B20" s="40" t="s">
        <v>37</v>
      </c>
      <c r="L20" s="40" t="s">
        <v>37</v>
      </c>
    </row>
    <row r="21" spans="1:17" ht="12.75">
      <c r="A21" s="28"/>
      <c r="I21" s="33"/>
      <c r="Q21" s="3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T15" sqref="T15:T16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204</v>
      </c>
      <c r="D3" s="3"/>
      <c r="E3" s="3"/>
    </row>
    <row r="4" ht="12.75">
      <c r="A4" s="28"/>
    </row>
    <row r="5" spans="1:18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80"/>
      <c r="O5" s="80" t="s">
        <v>5</v>
      </c>
      <c r="P5" s="99" t="s">
        <v>6</v>
      </c>
      <c r="Q5" s="99" t="s">
        <v>21</v>
      </c>
      <c r="R5" s="110" t="s">
        <v>2</v>
      </c>
    </row>
    <row r="6" spans="1:18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1"/>
      <c r="P6" s="30"/>
      <c r="Q6" s="5" t="s">
        <v>22</v>
      </c>
      <c r="R6" s="14"/>
    </row>
    <row r="7" spans="1:18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205</v>
      </c>
      <c r="C8" s="1">
        <v>33</v>
      </c>
      <c r="D8" s="5">
        <f>C8*6</f>
        <v>198</v>
      </c>
      <c r="E8" s="1">
        <v>2</v>
      </c>
      <c r="F8" s="5">
        <f>IF(E8&lt;=4,E8*3,(4*3)+((E8-4)*(3))*(2/3))</f>
        <v>6</v>
      </c>
      <c r="G8" s="1">
        <v>5</v>
      </c>
      <c r="H8" s="5">
        <f>G8*2</f>
        <v>10</v>
      </c>
      <c r="I8" s="1">
        <v>27</v>
      </c>
      <c r="J8" s="5">
        <f>I8*3</f>
        <v>81</v>
      </c>
      <c r="K8" s="1"/>
      <c r="L8" s="5">
        <f>K8</f>
        <v>0</v>
      </c>
      <c r="M8" s="5"/>
      <c r="N8" s="5"/>
      <c r="O8" s="5"/>
      <c r="P8" s="5"/>
      <c r="Q8" s="5"/>
      <c r="R8" s="5">
        <f>D8+F8+H8+J8+L8+M8+N8+O8+P8+Q8</f>
        <v>295</v>
      </c>
    </row>
    <row r="9" spans="1:18" ht="12.75">
      <c r="A9" s="29">
        <v>2</v>
      </c>
      <c r="B9" s="44" t="s">
        <v>206</v>
      </c>
      <c r="C9" s="29">
        <v>26</v>
      </c>
      <c r="D9" s="5">
        <f>C9*6</f>
        <v>156</v>
      </c>
      <c r="E9" s="29">
        <v>5</v>
      </c>
      <c r="F9" s="5">
        <f>IF(E9&lt;=4,E9*3,(4*3)+((E9-4)*(3))*(2/3))</f>
        <v>14</v>
      </c>
      <c r="G9" s="29">
        <v>5</v>
      </c>
      <c r="H9" s="5">
        <f>G9*2</f>
        <v>10</v>
      </c>
      <c r="I9" s="29">
        <v>21</v>
      </c>
      <c r="J9" s="5">
        <f>I9*3</f>
        <v>63</v>
      </c>
      <c r="K9" s="29"/>
      <c r="L9" s="29"/>
      <c r="M9" s="29"/>
      <c r="N9" s="29"/>
      <c r="O9" s="29"/>
      <c r="P9" s="29"/>
      <c r="Q9" s="29"/>
      <c r="R9" s="5">
        <f>D9+F9+H9+J9+L9+M9+N9+O9+P9+Q9</f>
        <v>243</v>
      </c>
    </row>
    <row r="10" spans="1:21" ht="12.75">
      <c r="A10" s="28"/>
      <c r="T10" s="47"/>
      <c r="U10" s="47"/>
    </row>
    <row r="11" spans="1:18" ht="12.75">
      <c r="A11" s="55"/>
      <c r="B11" s="45"/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7"/>
      <c r="N11" s="47"/>
      <c r="O11" s="47"/>
      <c r="P11" s="47"/>
      <c r="Q11" s="47"/>
      <c r="R11" s="47"/>
    </row>
    <row r="12" spans="1:2" ht="12.75">
      <c r="A12" s="28"/>
      <c r="B12" s="32" t="s">
        <v>31</v>
      </c>
    </row>
    <row r="13" ht="12.75">
      <c r="A13" s="28"/>
    </row>
    <row r="14" spans="1:2" ht="12.75">
      <c r="A14" s="28"/>
      <c r="B14" t="s">
        <v>32</v>
      </c>
    </row>
    <row r="15" spans="1:2" ht="12.75">
      <c r="A15" s="28"/>
      <c r="B15" s="32"/>
    </row>
    <row r="16" ht="12.75">
      <c r="A16" s="28"/>
    </row>
    <row r="17" spans="1:13" ht="12.75">
      <c r="A17" s="28"/>
      <c r="B17" t="s">
        <v>33</v>
      </c>
      <c r="M17" t="s">
        <v>34</v>
      </c>
    </row>
    <row r="18" spans="1:21" ht="12.75">
      <c r="A18" s="28"/>
      <c r="B18" t="s">
        <v>35</v>
      </c>
      <c r="M18" t="s">
        <v>36</v>
      </c>
      <c r="T18" s="47"/>
      <c r="U18" s="47"/>
    </row>
    <row r="19" spans="1:12" ht="12.75">
      <c r="A19" s="28"/>
      <c r="B19" s="40" t="s">
        <v>37</v>
      </c>
      <c r="L19" s="40" t="s">
        <v>37</v>
      </c>
    </row>
    <row r="20" ht="12.75">
      <c r="A20" s="2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23" sqref="A23:A27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207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2" t="s">
        <v>208</v>
      </c>
      <c r="Q5" s="24" t="s">
        <v>6</v>
      </c>
      <c r="R5" s="26" t="s">
        <v>21</v>
      </c>
      <c r="S5" s="25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3"/>
      <c r="Q6" s="21"/>
      <c r="R6" s="43" t="s">
        <v>22</v>
      </c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/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6" t="s">
        <v>209</v>
      </c>
      <c r="C8" s="1">
        <v>26</v>
      </c>
      <c r="D8" s="5">
        <f>C8*6</f>
        <v>156</v>
      </c>
      <c r="E8" s="1">
        <v>3</v>
      </c>
      <c r="F8" s="5">
        <f>IF(E8&lt;=4,E8*3,(4*3)+((E8-4)*(3))*(2/3))</f>
        <v>9</v>
      </c>
      <c r="G8" s="1">
        <v>5</v>
      </c>
      <c r="H8" s="5">
        <f>G8*2</f>
        <v>10</v>
      </c>
      <c r="I8" s="1">
        <v>21</v>
      </c>
      <c r="J8" s="5">
        <f>I8*3</f>
        <v>63</v>
      </c>
      <c r="K8" s="1"/>
      <c r="L8" s="5">
        <f>K8</f>
        <v>0</v>
      </c>
      <c r="M8" s="5">
        <v>6</v>
      </c>
      <c r="N8" s="5"/>
      <c r="O8" s="5">
        <v>1</v>
      </c>
      <c r="P8" s="5"/>
      <c r="Q8" s="5"/>
      <c r="R8" s="5">
        <v>10</v>
      </c>
      <c r="S8" s="5">
        <f>D8+F8+H8+J8+L8+M8+N8+O8+Q8+R8</f>
        <v>255</v>
      </c>
    </row>
    <row r="9" spans="1:19" ht="12.75">
      <c r="A9" s="29">
        <v>2</v>
      </c>
      <c r="B9" s="6" t="s">
        <v>210</v>
      </c>
      <c r="C9" s="1">
        <v>23</v>
      </c>
      <c r="D9" s="5">
        <f>C9*6</f>
        <v>138</v>
      </c>
      <c r="E9" s="1">
        <v>1</v>
      </c>
      <c r="F9" s="5">
        <f>IF(E9&lt;=4,E9*3,(4*3)+((E9-4)*(3))*(2/3))</f>
        <v>3</v>
      </c>
      <c r="G9" s="1">
        <v>5</v>
      </c>
      <c r="H9" s="5">
        <f>G9*2</f>
        <v>10</v>
      </c>
      <c r="I9" s="1">
        <v>18</v>
      </c>
      <c r="J9" s="5">
        <f>I9*3</f>
        <v>54</v>
      </c>
      <c r="K9" s="1"/>
      <c r="L9" s="5"/>
      <c r="M9" s="5">
        <v>6</v>
      </c>
      <c r="N9" s="5"/>
      <c r="O9" s="5"/>
      <c r="P9" s="5"/>
      <c r="Q9" s="5">
        <v>12</v>
      </c>
      <c r="R9" s="5">
        <v>10</v>
      </c>
      <c r="S9" s="5">
        <f>D9+F9+H9+J9+L9+M9+N9+O9+Q9+R9</f>
        <v>233</v>
      </c>
    </row>
    <row r="10" spans="1:21" ht="12.75">
      <c r="A10" s="28"/>
      <c r="U10" s="47"/>
    </row>
    <row r="11" ht="12.75">
      <c r="A11" s="28"/>
    </row>
    <row r="12" spans="1:2" ht="12.75">
      <c r="A12" s="28"/>
      <c r="B12" s="32" t="s">
        <v>31</v>
      </c>
    </row>
    <row r="13" ht="12.75">
      <c r="A13" s="28"/>
    </row>
    <row r="14" spans="1:2" ht="12.75">
      <c r="A14" s="28"/>
      <c r="B14" t="s">
        <v>32</v>
      </c>
    </row>
    <row r="15" spans="1:2" ht="12.75">
      <c r="A15" s="28"/>
      <c r="B15" s="32"/>
    </row>
    <row r="16" ht="12.75">
      <c r="A16" s="28"/>
    </row>
    <row r="17" spans="1:13" ht="12.75">
      <c r="A17" s="28"/>
      <c r="B17" t="s">
        <v>33</v>
      </c>
      <c r="M17" t="s">
        <v>34</v>
      </c>
    </row>
    <row r="18" spans="1:21" ht="12.75">
      <c r="A18" s="28"/>
      <c r="B18" t="s">
        <v>35</v>
      </c>
      <c r="M18" t="s">
        <v>36</v>
      </c>
      <c r="U18" s="47"/>
    </row>
    <row r="19" spans="1:12" ht="12.75">
      <c r="A19" s="28"/>
      <c r="B19" s="40" t="s">
        <v>37</v>
      </c>
      <c r="L19" s="40" t="s">
        <v>37</v>
      </c>
    </row>
    <row r="20" spans="1:19" ht="12.75">
      <c r="A20" s="28"/>
      <c r="K20" s="33"/>
      <c r="S20" s="33"/>
    </row>
    <row r="21" ht="12.75">
      <c r="A21" s="28"/>
    </row>
    <row r="22" ht="12.75">
      <c r="A22" s="28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211</v>
      </c>
      <c r="D3" s="3"/>
      <c r="E3" s="3"/>
    </row>
    <row r="4" ht="12.75">
      <c r="A4" s="28"/>
    </row>
    <row r="5" spans="1:18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4" t="s">
        <v>6</v>
      </c>
      <c r="Q5" s="26" t="s">
        <v>21</v>
      </c>
      <c r="R5" s="42" t="s">
        <v>2</v>
      </c>
    </row>
    <row r="6" spans="1:18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43" t="s">
        <v>22</v>
      </c>
      <c r="R6" s="14"/>
    </row>
    <row r="7" spans="1:18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212</v>
      </c>
      <c r="C8" s="1">
        <v>26</v>
      </c>
      <c r="D8" s="5">
        <f>C8*6</f>
        <v>156</v>
      </c>
      <c r="E8" s="1">
        <v>2</v>
      </c>
      <c r="F8" s="5">
        <f>IF(E8&lt;=4,E8*3,(4*3)+((E8-4)*(3))*(2/3))</f>
        <v>6</v>
      </c>
      <c r="G8" s="1">
        <v>5</v>
      </c>
      <c r="H8" s="5">
        <f>G8*2</f>
        <v>10</v>
      </c>
      <c r="I8" s="1">
        <v>10</v>
      </c>
      <c r="J8" s="5">
        <f>I8*3</f>
        <v>30</v>
      </c>
      <c r="K8" s="1"/>
      <c r="L8" s="5">
        <f>K8</f>
        <v>0</v>
      </c>
      <c r="M8" s="5"/>
      <c r="N8" s="5">
        <v>6</v>
      </c>
      <c r="O8" s="5"/>
      <c r="P8" s="5"/>
      <c r="Q8" s="5">
        <v>10</v>
      </c>
      <c r="R8" s="5">
        <f>D8+F8+H8+J8+L8+M8+N8+O8+P8+Q8</f>
        <v>218</v>
      </c>
    </row>
    <row r="9" ht="12.75">
      <c r="A9" s="28"/>
    </row>
    <row r="10" spans="1:21" ht="12.75">
      <c r="A10" s="28"/>
      <c r="U10" s="47"/>
    </row>
    <row r="11" spans="1:2" ht="12.75">
      <c r="A11" s="28"/>
      <c r="B11" s="32" t="s">
        <v>31</v>
      </c>
    </row>
    <row r="12" ht="12.75">
      <c r="A12" s="28"/>
    </row>
    <row r="13" spans="1:2" ht="12.75">
      <c r="A13" s="28"/>
      <c r="B13" t="s">
        <v>32</v>
      </c>
    </row>
    <row r="14" spans="1:2" ht="12.75">
      <c r="A14" s="28"/>
      <c r="B14" s="32"/>
    </row>
    <row r="15" ht="12.75">
      <c r="A15" s="28"/>
    </row>
    <row r="16" spans="1:13" ht="12.75">
      <c r="A16" s="28"/>
      <c r="B16" t="s">
        <v>33</v>
      </c>
      <c r="M16" t="s">
        <v>34</v>
      </c>
    </row>
    <row r="17" spans="1:13" ht="12.75">
      <c r="A17" s="28"/>
      <c r="B17" t="s">
        <v>35</v>
      </c>
      <c r="M17" t="s">
        <v>36</v>
      </c>
    </row>
    <row r="18" spans="1:21" ht="12.75">
      <c r="A18" s="28"/>
      <c r="B18" s="40" t="s">
        <v>37</v>
      </c>
      <c r="L18" s="40" t="s">
        <v>37</v>
      </c>
      <c r="U18" s="47"/>
    </row>
    <row r="19" spans="1:19" ht="12.75">
      <c r="A19" s="28"/>
      <c r="K19" s="33"/>
      <c r="S19" s="33"/>
    </row>
    <row r="20" spans="1:19" ht="12.75">
      <c r="A20" s="28"/>
      <c r="K20" s="33"/>
      <c r="S20" s="33"/>
    </row>
    <row r="21" ht="12.75">
      <c r="A21" s="28"/>
    </row>
    <row r="22" ht="12.75">
      <c r="A22" s="2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213</v>
      </c>
      <c r="D3" s="3"/>
      <c r="E3" s="3"/>
    </row>
    <row r="4" ht="12.75">
      <c r="A4" s="28"/>
    </row>
    <row r="5" spans="1:18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4" t="s">
        <v>6</v>
      </c>
      <c r="Q5" s="26" t="s">
        <v>21</v>
      </c>
      <c r="R5" s="42" t="s">
        <v>2</v>
      </c>
    </row>
    <row r="6" spans="1:18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27" t="s">
        <v>22</v>
      </c>
      <c r="R6" s="14"/>
    </row>
    <row r="7" spans="1:18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214</v>
      </c>
      <c r="C8" s="1">
        <v>26</v>
      </c>
      <c r="D8" s="5">
        <f>C8*6</f>
        <v>156</v>
      </c>
      <c r="E8" s="1">
        <v>3</v>
      </c>
      <c r="F8" s="34">
        <f>IF(E8&lt;=4,E8*3,(4*3)+((E8-4)*(3))*(2/3))</f>
        <v>9</v>
      </c>
      <c r="G8" s="104">
        <v>5</v>
      </c>
      <c r="H8" s="5">
        <f>G8*2</f>
        <v>10</v>
      </c>
      <c r="I8" s="1">
        <v>21</v>
      </c>
      <c r="J8" s="5">
        <f>I8*3</f>
        <v>63</v>
      </c>
      <c r="K8" s="1"/>
      <c r="L8" s="5"/>
      <c r="M8" s="5"/>
      <c r="N8" s="5">
        <v>3</v>
      </c>
      <c r="O8" s="5"/>
      <c r="P8" s="5"/>
      <c r="Q8" s="5">
        <v>10</v>
      </c>
      <c r="R8" s="5">
        <f>D8+F8+H8+J8+L8+M8+N8+O8+P8+Q8</f>
        <v>251</v>
      </c>
    </row>
    <row r="9" spans="1:18" ht="12.75">
      <c r="A9" s="29">
        <v>2</v>
      </c>
      <c r="B9" s="6" t="s">
        <v>215</v>
      </c>
      <c r="C9" s="1">
        <v>23</v>
      </c>
      <c r="D9" s="5">
        <f>C9*6</f>
        <v>138</v>
      </c>
      <c r="E9" s="1">
        <v>3</v>
      </c>
      <c r="F9" s="34">
        <f>IF(E9&lt;=4,E9*3,(4*3)+((E9-4)*(3))*(2/3))</f>
        <v>9</v>
      </c>
      <c r="G9" s="104">
        <v>5</v>
      </c>
      <c r="H9" s="5">
        <f>G9*2</f>
        <v>10</v>
      </c>
      <c r="I9" s="1">
        <v>18</v>
      </c>
      <c r="J9" s="5">
        <f>I9*3</f>
        <v>54</v>
      </c>
      <c r="K9" s="1"/>
      <c r="L9" s="5"/>
      <c r="M9" s="5"/>
      <c r="N9" s="5">
        <v>9</v>
      </c>
      <c r="O9" s="5"/>
      <c r="P9" s="5">
        <v>12</v>
      </c>
      <c r="Q9" s="5">
        <v>10</v>
      </c>
      <c r="R9" s="5">
        <f>D9+F9+H9+J9+L9+M9+N9+O9+P9+Q9</f>
        <v>242</v>
      </c>
    </row>
    <row r="10" spans="1:18" ht="12.75">
      <c r="A10" s="29">
        <v>3</v>
      </c>
      <c r="B10" s="6" t="s">
        <v>216</v>
      </c>
      <c r="C10" s="1">
        <v>15</v>
      </c>
      <c r="D10" s="5">
        <f>C10*6</f>
        <v>90</v>
      </c>
      <c r="E10" s="1">
        <v>2</v>
      </c>
      <c r="F10" s="34">
        <f>IF(E10&lt;=4,E10*3,(4*3)+((E10-4)*(3))*(2/3))</f>
        <v>6</v>
      </c>
      <c r="G10" s="104">
        <v>5</v>
      </c>
      <c r="H10" s="5">
        <f>G10*2</f>
        <v>10</v>
      </c>
      <c r="I10" s="1">
        <v>9</v>
      </c>
      <c r="J10" s="5">
        <f>I10*3</f>
        <v>27</v>
      </c>
      <c r="K10" s="1"/>
      <c r="L10" s="5"/>
      <c r="M10" s="5">
        <v>6</v>
      </c>
      <c r="N10" s="5">
        <v>6</v>
      </c>
      <c r="O10" s="5"/>
      <c r="P10" s="5"/>
      <c r="Q10" s="5">
        <v>10</v>
      </c>
      <c r="R10" s="5">
        <f>D10+F10+H10+J10+L10+M10+N10+O10+P10+Q10</f>
        <v>155</v>
      </c>
    </row>
    <row r="11" spans="1:20" ht="12.75">
      <c r="A11" s="29">
        <v>5</v>
      </c>
      <c r="B11" s="44" t="s">
        <v>217</v>
      </c>
      <c r="C11" s="29">
        <v>13</v>
      </c>
      <c r="D11" s="5">
        <f>C11*6</f>
        <v>78</v>
      </c>
      <c r="E11" s="29">
        <v>1</v>
      </c>
      <c r="F11" s="34">
        <f>IF(E11&lt;=4,E11*3,(4*3)+((E11-4)*(3))*(2/3))</f>
        <v>3</v>
      </c>
      <c r="G11" s="111">
        <v>5</v>
      </c>
      <c r="H11" s="5">
        <f>G11*2</f>
        <v>10</v>
      </c>
      <c r="I11" s="29">
        <v>3</v>
      </c>
      <c r="J11" s="5">
        <f>I11*3</f>
        <v>9</v>
      </c>
      <c r="K11" s="29"/>
      <c r="L11" s="29"/>
      <c r="M11" s="29"/>
      <c r="N11" s="5">
        <v>12</v>
      </c>
      <c r="O11" s="4"/>
      <c r="P11" s="5">
        <v>12</v>
      </c>
      <c r="Q11" s="31"/>
      <c r="R11" s="5">
        <f>D11+F11+H11+J11+L11+M11+N11+O11+P11+Q11</f>
        <v>124</v>
      </c>
      <c r="S11" s="112"/>
      <c r="T11" s="32"/>
    </row>
    <row r="12" spans="1:18" ht="12.75">
      <c r="A12" s="29">
        <v>6</v>
      </c>
      <c r="B12" s="106" t="s">
        <v>218</v>
      </c>
      <c r="C12" s="29">
        <v>9</v>
      </c>
      <c r="D12" s="5">
        <f>C12*6</f>
        <v>54</v>
      </c>
      <c r="E12" s="29">
        <v>6</v>
      </c>
      <c r="F12" s="34">
        <f>IF(E12&lt;=4,E12*3,(4*3)+((E12-4)*(3))*(2/3))</f>
        <v>16</v>
      </c>
      <c r="G12" s="104">
        <v>5</v>
      </c>
      <c r="H12" s="5">
        <f>G12*2</f>
        <v>10</v>
      </c>
      <c r="I12" s="29">
        <v>2</v>
      </c>
      <c r="J12" s="5">
        <f>I12*3</f>
        <v>6</v>
      </c>
      <c r="K12" s="30"/>
      <c r="L12" s="30"/>
      <c r="M12" s="30"/>
      <c r="N12" s="5">
        <v>8</v>
      </c>
      <c r="O12" s="4"/>
      <c r="P12" s="4"/>
      <c r="Q12" s="30"/>
      <c r="R12" s="5">
        <f>D12+F12+H12+J12+L12+M12+N12+O12+P12+Q12</f>
        <v>94</v>
      </c>
    </row>
    <row r="13" spans="1:18" ht="12.75">
      <c r="A13" s="28"/>
      <c r="R13" s="47"/>
    </row>
    <row r="14" spans="1:18" ht="12.75">
      <c r="A14" s="28"/>
      <c r="R14" s="47"/>
    </row>
    <row r="15" spans="1:4" ht="12.75">
      <c r="A15" s="28"/>
      <c r="D15" s="32" t="s">
        <v>27</v>
      </c>
    </row>
    <row r="16" ht="12.75">
      <c r="A16" s="28"/>
    </row>
    <row r="17" spans="1:18" ht="12.75">
      <c r="A17" s="29">
        <v>7</v>
      </c>
      <c r="B17" s="61" t="s">
        <v>219</v>
      </c>
      <c r="C17" s="62">
        <v>9</v>
      </c>
      <c r="D17" s="63">
        <f>C17*6</f>
        <v>54</v>
      </c>
      <c r="E17" s="62">
        <v>5</v>
      </c>
      <c r="F17" s="63">
        <f>IF(E17&lt;=4,E17*3,(4*3)+((E17-4)*(3))*(2/3))</f>
        <v>14</v>
      </c>
      <c r="G17" s="62"/>
      <c r="H17" s="63">
        <f>G17*2</f>
        <v>0</v>
      </c>
      <c r="I17" s="62"/>
      <c r="J17" s="63">
        <f>I17*3</f>
        <v>0</v>
      </c>
      <c r="K17" s="75"/>
      <c r="L17" s="75"/>
      <c r="M17" s="75"/>
      <c r="N17" s="63">
        <v>4</v>
      </c>
      <c r="O17" s="113"/>
      <c r="P17" s="64"/>
      <c r="Q17" s="64"/>
      <c r="R17" s="63">
        <f>D17+F17+H17+J17+L17+M17+N17+O17+P17+Q17</f>
        <v>72</v>
      </c>
    </row>
    <row r="18" spans="1:18" ht="12.75">
      <c r="A18" s="29">
        <v>8</v>
      </c>
      <c r="B18" s="61" t="s">
        <v>220</v>
      </c>
      <c r="C18" s="62"/>
      <c r="D18" s="63">
        <f>C18*6</f>
        <v>0</v>
      </c>
      <c r="E18" s="62"/>
      <c r="F18" s="63">
        <f>IF(E18&lt;=4,E18*3,(4*3)+((E18-4)*(3))*(2/3))</f>
        <v>0</v>
      </c>
      <c r="G18" s="62"/>
      <c r="H18" s="63">
        <f>G18*2</f>
        <v>0</v>
      </c>
      <c r="I18" s="62"/>
      <c r="J18" s="63">
        <f>I18*3</f>
        <v>0</v>
      </c>
      <c r="K18" s="62"/>
      <c r="L18" s="62"/>
      <c r="M18" s="62"/>
      <c r="N18" s="64"/>
      <c r="O18" s="114"/>
      <c r="P18" s="64"/>
      <c r="Q18" s="64"/>
      <c r="R18" s="63">
        <f>D18+F18+H18+J18+L18+M18+N18+O18+P18+Q18</f>
        <v>0</v>
      </c>
    </row>
    <row r="19" spans="1:18" ht="12.75">
      <c r="A19" s="55"/>
      <c r="B19" s="69"/>
      <c r="C19" s="55"/>
      <c r="D19" s="47"/>
      <c r="E19" s="55"/>
      <c r="F19" s="57"/>
      <c r="G19" s="55"/>
      <c r="H19" s="47"/>
      <c r="I19" s="55"/>
      <c r="J19" s="47"/>
      <c r="K19" s="55"/>
      <c r="L19" s="55"/>
      <c r="M19" s="55"/>
      <c r="N19" s="71"/>
      <c r="O19" s="70"/>
      <c r="P19" s="71"/>
      <c r="Q19" s="71"/>
      <c r="R19" s="47"/>
    </row>
    <row r="20" ht="12.75">
      <c r="A20" s="28"/>
    </row>
    <row r="21" spans="1:2" ht="12.75">
      <c r="A21" s="28"/>
      <c r="B21" s="32" t="s">
        <v>31</v>
      </c>
    </row>
    <row r="22" ht="12.75">
      <c r="A22" s="28"/>
    </row>
    <row r="23" spans="1:2" ht="12.75">
      <c r="A23" s="28"/>
      <c r="B23" t="s">
        <v>32</v>
      </c>
    </row>
    <row r="24" spans="1:2" ht="12.75">
      <c r="A24" s="28"/>
      <c r="B24" s="32"/>
    </row>
    <row r="25" ht="12.75">
      <c r="A25" s="28"/>
    </row>
    <row r="26" spans="1:13" ht="12.75">
      <c r="A26" s="28"/>
      <c r="B26" t="s">
        <v>33</v>
      </c>
      <c r="M26" t="s">
        <v>34</v>
      </c>
    </row>
    <row r="27" spans="1:13" ht="12.75">
      <c r="A27" s="28"/>
      <c r="B27" t="s">
        <v>35</v>
      </c>
      <c r="M27" t="s">
        <v>36</v>
      </c>
    </row>
    <row r="28" spans="1:12" ht="12.75">
      <c r="A28" s="28"/>
      <c r="B28" s="40" t="s">
        <v>37</v>
      </c>
      <c r="L28" s="40" t="s">
        <v>37</v>
      </c>
    </row>
    <row r="29" spans="1:19" ht="12.75">
      <c r="A29" s="28"/>
      <c r="K29" s="33"/>
      <c r="S29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8515625" style="0" customWidth="1"/>
    <col min="2" max="2" width="20.57421875" style="0" customWidth="1"/>
  </cols>
  <sheetData>
    <row r="1" spans="1:20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39</v>
      </c>
      <c r="D3" s="3"/>
      <c r="E3" s="3"/>
    </row>
    <row r="4" ht="12.75">
      <c r="A4" s="28"/>
    </row>
    <row r="5" spans="1:18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4" t="s">
        <v>6</v>
      </c>
      <c r="Q5" s="41" t="s">
        <v>40</v>
      </c>
      <c r="R5" s="42" t="s">
        <v>2</v>
      </c>
    </row>
    <row r="6" spans="1:18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43" t="s">
        <v>22</v>
      </c>
      <c r="R6" s="14"/>
    </row>
    <row r="7" spans="1:18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41</v>
      </c>
      <c r="C8" s="1">
        <v>24</v>
      </c>
      <c r="D8" s="5">
        <f>C8*6</f>
        <v>144</v>
      </c>
      <c r="E8" s="1">
        <v>5</v>
      </c>
      <c r="F8" s="5">
        <f>IF(E8&lt;=4,E8*3,(4*3)+((E8-4)*(3))*(2/3))</f>
        <v>14</v>
      </c>
      <c r="G8" s="1">
        <v>5</v>
      </c>
      <c r="H8" s="5">
        <f>G8*2</f>
        <v>10</v>
      </c>
      <c r="I8" s="1">
        <v>14</v>
      </c>
      <c r="J8" s="5">
        <f>I8*3</f>
        <v>42</v>
      </c>
      <c r="K8" s="1"/>
      <c r="L8" s="5"/>
      <c r="M8" s="5"/>
      <c r="N8" s="5"/>
      <c r="O8" s="5">
        <v>1</v>
      </c>
      <c r="P8" s="5"/>
      <c r="Q8" s="5">
        <v>10</v>
      </c>
      <c r="R8" s="5">
        <f>D8+F8+H8+J8+L8+M8+N8+O8+P8+Q8</f>
        <v>221</v>
      </c>
    </row>
    <row r="9" spans="1:18" ht="12.75">
      <c r="A9" s="29">
        <v>2</v>
      </c>
      <c r="B9" s="6" t="s">
        <v>42</v>
      </c>
      <c r="C9" s="1">
        <v>23</v>
      </c>
      <c r="D9" s="5">
        <f>C9*6</f>
        <v>138</v>
      </c>
      <c r="E9" s="1"/>
      <c r="F9" s="5">
        <f>IF(E9&lt;=4,E9*3,(4*3)+((E9-4)*(3))*(2/3))</f>
        <v>0</v>
      </c>
      <c r="G9" s="1">
        <v>5</v>
      </c>
      <c r="H9" s="5">
        <f>G9*2</f>
        <v>10</v>
      </c>
      <c r="I9" s="1">
        <v>9</v>
      </c>
      <c r="J9" s="5">
        <f>I9*3</f>
        <v>27</v>
      </c>
      <c r="K9" s="1">
        <v>9</v>
      </c>
      <c r="L9" s="5">
        <v>9</v>
      </c>
      <c r="M9" s="5">
        <v>6</v>
      </c>
      <c r="N9" s="5">
        <v>6</v>
      </c>
      <c r="O9" s="5"/>
      <c r="P9" s="5">
        <v>12</v>
      </c>
      <c r="Q9" s="5">
        <v>10</v>
      </c>
      <c r="R9" s="5">
        <f>D9+F9+H10+J9+L9+M9+N9+O9+P9+Q9</f>
        <v>218</v>
      </c>
    </row>
    <row r="10" spans="1:19" ht="12.75">
      <c r="A10" s="29">
        <v>3</v>
      </c>
      <c r="B10" s="44" t="s">
        <v>43</v>
      </c>
      <c r="C10" s="29">
        <v>20</v>
      </c>
      <c r="D10" s="5">
        <f>C10*6</f>
        <v>120</v>
      </c>
      <c r="E10" s="29">
        <v>1</v>
      </c>
      <c r="F10" s="5">
        <f>IF(E10&lt;=4,E10*3,(4*3)+((E10-4)*(3))*(2/3))</f>
        <v>3</v>
      </c>
      <c r="G10" s="29">
        <v>5</v>
      </c>
      <c r="H10" s="5">
        <f>G10*2</f>
        <v>10</v>
      </c>
      <c r="I10" s="29">
        <v>9</v>
      </c>
      <c r="J10" s="5">
        <f>I10*3</f>
        <v>27</v>
      </c>
      <c r="K10" s="29"/>
      <c r="L10" s="29"/>
      <c r="M10" s="31">
        <v>6</v>
      </c>
      <c r="N10" s="31">
        <v>3</v>
      </c>
      <c r="O10" s="29"/>
      <c r="P10" s="31">
        <v>12</v>
      </c>
      <c r="Q10" s="29"/>
      <c r="R10" s="5">
        <f>D10+F10+H11+J10+L10+M10+N10+O10+P10+Q10</f>
        <v>171</v>
      </c>
      <c r="S10" s="32"/>
    </row>
    <row r="11" spans="1:18" ht="12.75">
      <c r="A11" s="28"/>
      <c r="B11" s="45"/>
      <c r="C11" s="116" t="s">
        <v>44</v>
      </c>
      <c r="D11" s="116"/>
      <c r="E11" s="116"/>
      <c r="F11" s="116"/>
      <c r="G11" s="116"/>
      <c r="H11" s="116"/>
      <c r="I11" s="116"/>
      <c r="J11" s="116"/>
      <c r="K11" s="116"/>
      <c r="L11" s="47"/>
      <c r="M11" s="47"/>
      <c r="N11" s="47"/>
      <c r="O11" s="47"/>
      <c r="P11" s="47"/>
      <c r="Q11" s="47"/>
      <c r="R11" s="47"/>
    </row>
    <row r="12" spans="1:18" ht="12.75">
      <c r="A12" s="29">
        <v>4</v>
      </c>
      <c r="B12" s="48" t="s">
        <v>45</v>
      </c>
      <c r="C12" s="1">
        <v>23</v>
      </c>
      <c r="D12" s="5">
        <f>C12*6</f>
        <v>138</v>
      </c>
      <c r="E12" s="1">
        <v>8</v>
      </c>
      <c r="F12" s="5">
        <f>IF(E12&lt;=4,E12*3,(4*3)+((E12-4)*(3))*(2/3))</f>
        <v>20</v>
      </c>
      <c r="G12" s="1">
        <v>4</v>
      </c>
      <c r="H12" s="5">
        <f>G12*2</f>
        <v>8</v>
      </c>
      <c r="I12" s="1"/>
      <c r="J12" s="5">
        <f>I12*3</f>
        <v>0</v>
      </c>
      <c r="K12" s="1"/>
      <c r="L12" s="5"/>
      <c r="M12" s="5"/>
      <c r="N12" s="5"/>
      <c r="O12" s="5">
        <v>3</v>
      </c>
      <c r="P12" s="5">
        <v>12</v>
      </c>
      <c r="Q12" s="5"/>
      <c r="R12" s="5">
        <f>D12+F12+H12+J12+L12+M12+N12+O12+P12+Q12</f>
        <v>181</v>
      </c>
    </row>
    <row r="13" ht="12.75">
      <c r="A13" s="28"/>
    </row>
    <row r="14" spans="1:2" ht="12.75">
      <c r="A14" s="28"/>
      <c r="B14" t="s">
        <v>31</v>
      </c>
    </row>
    <row r="15" spans="1:6" ht="12.75">
      <c r="A15" s="28"/>
      <c r="E15" s="49"/>
      <c r="F15" s="50"/>
    </row>
    <row r="16" spans="1:6" ht="12.75">
      <c r="A16" s="28"/>
      <c r="B16" t="s">
        <v>32</v>
      </c>
      <c r="E16" s="49"/>
      <c r="F16" s="50"/>
    </row>
    <row r="17" ht="12.75">
      <c r="A17" s="28"/>
    </row>
    <row r="18" ht="12.75">
      <c r="A18" s="28"/>
    </row>
    <row r="19" ht="12.75">
      <c r="A19" s="28"/>
    </row>
    <row r="20" spans="1:13" ht="12.75">
      <c r="A20" s="28"/>
      <c r="C20" t="s">
        <v>46</v>
      </c>
      <c r="M20" t="s">
        <v>34</v>
      </c>
    </row>
    <row r="21" spans="1:13" ht="12.75">
      <c r="A21" s="28"/>
      <c r="D21" t="s">
        <v>47</v>
      </c>
      <c r="M21" t="s">
        <v>36</v>
      </c>
    </row>
    <row r="22" spans="1:18" ht="12.75">
      <c r="A22" s="28"/>
      <c r="B22" s="40" t="s">
        <v>48</v>
      </c>
      <c r="C22" s="40"/>
      <c r="D22" s="40"/>
      <c r="E22" s="40"/>
      <c r="F22" s="40"/>
      <c r="G22" s="40"/>
      <c r="H22" s="40"/>
      <c r="I22" s="40"/>
      <c r="J22" s="40"/>
      <c r="K22" s="40"/>
      <c r="L22" s="40" t="s">
        <v>37</v>
      </c>
      <c r="M22" s="40"/>
      <c r="N22" s="40"/>
      <c r="O22" s="40"/>
      <c r="P22" s="40"/>
      <c r="Q22" s="40"/>
      <c r="R22" s="40"/>
    </row>
    <row r="23" ht="12.75">
      <c r="A23" s="28"/>
    </row>
  </sheetData>
  <sheetProtection/>
  <mergeCells count="1">
    <mergeCell ref="C11:K1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25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2" t="s">
        <v>19</v>
      </c>
      <c r="Q5" s="24" t="s">
        <v>6</v>
      </c>
      <c r="R5" s="26" t="s">
        <v>21</v>
      </c>
      <c r="S5" s="25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3"/>
      <c r="Q6" s="21"/>
      <c r="R6" s="27" t="s">
        <v>22</v>
      </c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6" t="s">
        <v>17</v>
      </c>
      <c r="C8" s="1">
        <v>37</v>
      </c>
      <c r="D8" s="5">
        <f>C8*6</f>
        <v>222</v>
      </c>
      <c r="E8" s="1">
        <v>4</v>
      </c>
      <c r="F8" s="5">
        <f>IF(E8&lt;=4,E8*3,(4*3)+((E8-4)*(3))*(2/3))</f>
        <v>12</v>
      </c>
      <c r="G8" s="1">
        <v>5</v>
      </c>
      <c r="H8" s="5">
        <v>10</v>
      </c>
      <c r="I8" s="1">
        <v>20</v>
      </c>
      <c r="J8" s="5">
        <f>I8*3</f>
        <v>60</v>
      </c>
      <c r="K8" s="1"/>
      <c r="L8" s="5"/>
      <c r="M8" s="5"/>
      <c r="N8" s="5"/>
      <c r="O8" s="5"/>
      <c r="P8" s="5"/>
      <c r="Q8" s="5"/>
      <c r="R8" s="5">
        <v>10</v>
      </c>
      <c r="S8" s="5">
        <f>D8+F8+H8+J8+L8+M8+N8+O8+Q8+R8</f>
        <v>314</v>
      </c>
    </row>
    <row r="9" spans="1:19" ht="12.75">
      <c r="A9" s="29">
        <v>2</v>
      </c>
      <c r="B9" s="6" t="s">
        <v>18</v>
      </c>
      <c r="C9" s="1">
        <v>26</v>
      </c>
      <c r="D9" s="5">
        <f>C9*6</f>
        <v>156</v>
      </c>
      <c r="E9" s="1">
        <v>2</v>
      </c>
      <c r="F9" s="5">
        <f>IF(E9&lt;=4,E9*3,(4*3)+((E9-4)*(3))*(2/3))</f>
        <v>6</v>
      </c>
      <c r="G9" s="1">
        <v>5</v>
      </c>
      <c r="H9" s="5">
        <f>G9*2</f>
        <v>10</v>
      </c>
      <c r="I9" s="1">
        <v>19</v>
      </c>
      <c r="J9" s="5">
        <f>I9*3</f>
        <v>57</v>
      </c>
      <c r="K9" s="1"/>
      <c r="L9" s="5"/>
      <c r="M9" s="5"/>
      <c r="N9" s="5">
        <v>3</v>
      </c>
      <c r="O9" s="5">
        <v>1</v>
      </c>
      <c r="P9" s="5"/>
      <c r="Q9" s="5"/>
      <c r="R9" s="5">
        <v>10</v>
      </c>
      <c r="S9" s="5">
        <f>D9+F9+H9+J9+L9+M9+N9+O9+Q9+R9</f>
        <v>243</v>
      </c>
    </row>
    <row r="10" spans="1:19" ht="12.75">
      <c r="A10" s="29">
        <v>3</v>
      </c>
      <c r="B10" s="6" t="s">
        <v>26</v>
      </c>
      <c r="C10" s="1">
        <v>10</v>
      </c>
      <c r="D10" s="5">
        <f>C10*6</f>
        <v>60</v>
      </c>
      <c r="E10" s="1">
        <v>9</v>
      </c>
      <c r="F10" s="5">
        <f>IF(E10&lt;=4,E10*3,(4*3)+((E10-4)*(3))*(2/3))</f>
        <v>22</v>
      </c>
      <c r="G10" s="1">
        <v>5</v>
      </c>
      <c r="H10" s="5">
        <v>10</v>
      </c>
      <c r="I10" s="1">
        <v>4</v>
      </c>
      <c r="J10" s="5">
        <f>I10*3</f>
        <v>12</v>
      </c>
      <c r="K10" s="1"/>
      <c r="L10" s="5"/>
      <c r="M10" s="5"/>
      <c r="N10" s="5"/>
      <c r="O10" s="5"/>
      <c r="P10" s="5"/>
      <c r="Q10" s="5"/>
      <c r="R10" s="5"/>
      <c r="S10" s="5">
        <f>D10+F10+H10+J10+L10+M10+N10+O10+Q10+R10</f>
        <v>104</v>
      </c>
    </row>
    <row r="11" spans="1:19" ht="12.75">
      <c r="A11" s="29">
        <v>4</v>
      </c>
      <c r="B11" s="6" t="s">
        <v>24</v>
      </c>
      <c r="C11" s="1">
        <v>9</v>
      </c>
      <c r="D11" s="5">
        <f>C11*6</f>
        <v>54</v>
      </c>
      <c r="E11" s="1">
        <v>7</v>
      </c>
      <c r="F11" s="5">
        <v>18</v>
      </c>
      <c r="G11" s="1">
        <v>5</v>
      </c>
      <c r="H11" s="5">
        <v>10</v>
      </c>
      <c r="I11" s="1">
        <v>3</v>
      </c>
      <c r="J11" s="5">
        <f>I11*3</f>
        <v>9</v>
      </c>
      <c r="K11" s="1"/>
      <c r="L11" s="5"/>
      <c r="M11" s="5"/>
      <c r="N11" s="5">
        <v>7</v>
      </c>
      <c r="O11" s="5"/>
      <c r="P11" s="5"/>
      <c r="Q11" s="5"/>
      <c r="R11" s="5"/>
      <c r="S11" s="5">
        <f>D11+F11+H11+J11+L11+M11+N11+O11+Q11+R11</f>
        <v>98</v>
      </c>
    </row>
    <row r="12" spans="1:19" ht="12.75">
      <c r="A12" s="29">
        <v>5</v>
      </c>
      <c r="B12" s="6" t="s">
        <v>23</v>
      </c>
      <c r="C12" s="1">
        <v>8</v>
      </c>
      <c r="D12" s="5">
        <f>C12*6</f>
        <v>48</v>
      </c>
      <c r="E12" s="1">
        <v>6</v>
      </c>
      <c r="F12" s="5">
        <f>IF(E12&lt;=4,E12*3,(4*3)+((E12-4)*(3))*(2/3))</f>
        <v>16</v>
      </c>
      <c r="G12" s="29">
        <v>5</v>
      </c>
      <c r="H12" s="5">
        <f>G12*2</f>
        <v>10</v>
      </c>
      <c r="I12" s="29">
        <v>2</v>
      </c>
      <c r="J12" s="5">
        <f>I12*3</f>
        <v>6</v>
      </c>
      <c r="K12" s="30"/>
      <c r="L12" s="30"/>
      <c r="M12" s="31"/>
      <c r="N12" s="5"/>
      <c r="O12" s="5"/>
      <c r="P12" s="5"/>
      <c r="Q12" s="5"/>
      <c r="R12" s="5"/>
      <c r="S12" s="5">
        <f>D12+F12+H12+J12+L12+M12+N12+O12+Q12+R12</f>
        <v>80</v>
      </c>
    </row>
    <row r="13" ht="12.75">
      <c r="A13" s="28"/>
    </row>
    <row r="14" ht="12.75">
      <c r="A14" s="28"/>
    </row>
    <row r="15" ht="12.75">
      <c r="A15" s="28"/>
    </row>
    <row r="16" ht="12.75">
      <c r="A16" s="28"/>
    </row>
    <row r="17" spans="1:4" ht="12.75">
      <c r="A17" s="28"/>
      <c r="D17" s="32" t="s">
        <v>27</v>
      </c>
    </row>
    <row r="18" spans="1:4" ht="12.75">
      <c r="A18" s="28"/>
      <c r="D18" s="32"/>
    </row>
    <row r="19" spans="1:19" ht="12.75">
      <c r="A19" s="29">
        <v>6</v>
      </c>
      <c r="B19" s="38" t="s">
        <v>28</v>
      </c>
      <c r="C19" s="11">
        <v>23</v>
      </c>
      <c r="D19" s="34">
        <f>C19*6</f>
        <v>138</v>
      </c>
      <c r="E19" s="11"/>
      <c r="F19" s="34">
        <f>IF(E19&lt;=4,E19*3,(4*3)+((E19-4)*(3))*(2/3))</f>
        <v>0</v>
      </c>
      <c r="G19" s="35">
        <v>5</v>
      </c>
      <c r="H19" s="34">
        <f>G19*2</f>
        <v>10</v>
      </c>
      <c r="I19" s="35">
        <v>13</v>
      </c>
      <c r="J19" s="34">
        <f>I19*3</f>
        <v>39</v>
      </c>
      <c r="K19" s="36"/>
      <c r="L19" s="36"/>
      <c r="M19" s="37"/>
      <c r="N19" s="34">
        <v>3</v>
      </c>
      <c r="O19" s="34"/>
      <c r="P19" s="34"/>
      <c r="Q19" s="34">
        <v>12</v>
      </c>
      <c r="R19" s="34">
        <v>10</v>
      </c>
      <c r="S19" s="34">
        <f>D19+F19+H19+J19+L19+M19+N19+O19+Q19+R19</f>
        <v>212</v>
      </c>
    </row>
    <row r="20" spans="1:19" ht="12.75">
      <c r="A20" s="29">
        <v>7</v>
      </c>
      <c r="B20" s="38" t="s">
        <v>29</v>
      </c>
      <c r="C20" s="11">
        <v>13</v>
      </c>
      <c r="D20" s="34">
        <f>C20*6</f>
        <v>78</v>
      </c>
      <c r="E20" s="11">
        <v>5</v>
      </c>
      <c r="F20" s="34">
        <f>IF(E20&lt;=4,E20*3,(4*3)+((E20-4)*(3))*(2/3))</f>
        <v>14</v>
      </c>
      <c r="G20" s="35">
        <v>5</v>
      </c>
      <c r="H20" s="34">
        <f>G20*2</f>
        <v>10</v>
      </c>
      <c r="I20" s="35">
        <v>7</v>
      </c>
      <c r="J20" s="34">
        <f>I20*3</f>
        <v>21</v>
      </c>
      <c r="K20" s="36"/>
      <c r="L20" s="36"/>
      <c r="M20" s="37"/>
      <c r="N20" s="34">
        <v>6</v>
      </c>
      <c r="O20" s="34"/>
      <c r="P20" s="34"/>
      <c r="Q20" s="34"/>
      <c r="R20" s="34">
        <v>10</v>
      </c>
      <c r="S20" s="34">
        <f>D20+F20+H20+J20+L20+M20+N20+O20+Q20+R20</f>
        <v>139</v>
      </c>
    </row>
    <row r="21" spans="1:19" ht="12.75">
      <c r="A21" s="2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ht="12.75">
      <c r="A22" s="28"/>
    </row>
    <row r="23" spans="1:2" ht="12.75">
      <c r="A23" s="28"/>
      <c r="B23" s="32" t="s">
        <v>31</v>
      </c>
    </row>
    <row r="24" ht="12.75">
      <c r="A24" s="28"/>
    </row>
    <row r="25" spans="1:2" ht="12.75">
      <c r="A25" s="28"/>
      <c r="B25" t="s">
        <v>32</v>
      </c>
    </row>
    <row r="26" spans="1:2" ht="12.75">
      <c r="A26" s="28"/>
      <c r="B26" s="32"/>
    </row>
    <row r="27" ht="12.75">
      <c r="A27" s="28"/>
    </row>
    <row r="28" spans="1:13" ht="12.75">
      <c r="A28" s="28"/>
      <c r="B28" t="s">
        <v>33</v>
      </c>
      <c r="M28" t="s">
        <v>34</v>
      </c>
    </row>
    <row r="29" spans="1:13" ht="12.75">
      <c r="A29" s="28"/>
      <c r="B29" t="s">
        <v>35</v>
      </c>
      <c r="M29" t="s">
        <v>36</v>
      </c>
    </row>
    <row r="30" spans="1:19" ht="12.75">
      <c r="A30" s="28"/>
      <c r="B30" s="40" t="s">
        <v>37</v>
      </c>
      <c r="K30" s="33"/>
      <c r="L30" s="40" t="s">
        <v>37</v>
      </c>
      <c r="S30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6.7109375" style="0" customWidth="1"/>
    <col min="2" max="2" width="21.00390625" style="0" customWidth="1"/>
  </cols>
  <sheetData>
    <row r="1" spans="1:21" ht="15.75">
      <c r="A1" s="28"/>
      <c r="B1" s="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50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51" t="s">
        <v>5</v>
      </c>
      <c r="P5" s="51" t="s">
        <v>51</v>
      </c>
      <c r="Q5" s="51" t="s">
        <v>6</v>
      </c>
      <c r="R5" s="41" t="s">
        <v>40</v>
      </c>
      <c r="S5" s="42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1"/>
      <c r="P6" s="52"/>
      <c r="Q6" s="53"/>
      <c r="R6" s="43" t="s">
        <v>22</v>
      </c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/>
      <c r="Q7" s="5" t="s">
        <v>1</v>
      </c>
      <c r="R7" s="5" t="s">
        <v>1</v>
      </c>
      <c r="S7" s="5" t="s">
        <v>1</v>
      </c>
    </row>
    <row r="8" spans="1:19" ht="12.75">
      <c r="A8" s="29">
        <v>1</v>
      </c>
      <c r="B8" s="6" t="s">
        <v>52</v>
      </c>
      <c r="C8" s="1">
        <v>28</v>
      </c>
      <c r="D8" s="5">
        <f aca="true" t="shared" si="0" ref="D8:D13">C8*6</f>
        <v>168</v>
      </c>
      <c r="E8" s="1">
        <v>6</v>
      </c>
      <c r="F8" s="5">
        <f aca="true" t="shared" si="1" ref="F8:F13">IF(E8&lt;=4,E8*3,(4*3)+((E8-4)*(3))*(2/3))</f>
        <v>16</v>
      </c>
      <c r="G8" s="1">
        <v>5</v>
      </c>
      <c r="H8" s="5">
        <f aca="true" t="shared" si="2" ref="H8:H13">G8*2</f>
        <v>10</v>
      </c>
      <c r="I8" s="1">
        <v>23</v>
      </c>
      <c r="J8" s="5">
        <f aca="true" t="shared" si="3" ref="J8:J14">I8*3</f>
        <v>69</v>
      </c>
      <c r="K8" s="1"/>
      <c r="L8" s="5">
        <f aca="true" t="shared" si="4" ref="L8:L14">K8</f>
        <v>0</v>
      </c>
      <c r="M8" s="5">
        <v>6</v>
      </c>
      <c r="N8" s="5"/>
      <c r="O8" s="5">
        <v>3</v>
      </c>
      <c r="P8" s="5"/>
      <c r="Q8" s="5">
        <v>12</v>
      </c>
      <c r="R8" s="5">
        <v>10</v>
      </c>
      <c r="S8" s="5">
        <f>D8+F8+H8+J8+L8+M8+N8+O8+Q8+R8</f>
        <v>294</v>
      </c>
    </row>
    <row r="9" spans="1:19" ht="12.75">
      <c r="A9" s="29">
        <v>2</v>
      </c>
      <c r="B9" s="6" t="s">
        <v>53</v>
      </c>
      <c r="C9" s="1">
        <v>28</v>
      </c>
      <c r="D9" s="5">
        <f t="shared" si="0"/>
        <v>168</v>
      </c>
      <c r="E9" s="1">
        <v>3</v>
      </c>
      <c r="F9" s="5">
        <f t="shared" si="1"/>
        <v>9</v>
      </c>
      <c r="G9" s="1">
        <v>5</v>
      </c>
      <c r="H9" s="5">
        <f t="shared" si="2"/>
        <v>10</v>
      </c>
      <c r="I9" s="1">
        <v>23</v>
      </c>
      <c r="J9" s="5">
        <f t="shared" si="3"/>
        <v>69</v>
      </c>
      <c r="K9" s="1"/>
      <c r="L9" s="5">
        <f t="shared" si="4"/>
        <v>0</v>
      </c>
      <c r="M9" s="5"/>
      <c r="N9" s="5"/>
      <c r="O9" s="5">
        <v>2</v>
      </c>
      <c r="P9" s="5"/>
      <c r="Q9" s="5">
        <v>12</v>
      </c>
      <c r="R9" s="5">
        <v>10</v>
      </c>
      <c r="S9" s="5">
        <f>D9+F9+H9+J9+L9+M9+N9+O9+Q9+R9</f>
        <v>280</v>
      </c>
    </row>
    <row r="10" spans="1:19" ht="12.75">
      <c r="A10" s="29">
        <v>3</v>
      </c>
      <c r="B10" s="6" t="s">
        <v>54</v>
      </c>
      <c r="C10" s="1">
        <v>15</v>
      </c>
      <c r="D10" s="5">
        <f t="shared" si="0"/>
        <v>90</v>
      </c>
      <c r="E10" s="1">
        <v>8</v>
      </c>
      <c r="F10" s="34">
        <f t="shared" si="1"/>
        <v>20</v>
      </c>
      <c r="G10" s="1">
        <v>5</v>
      </c>
      <c r="H10" s="5">
        <f t="shared" si="2"/>
        <v>10</v>
      </c>
      <c r="I10" s="1">
        <v>9</v>
      </c>
      <c r="J10" s="5">
        <f t="shared" si="3"/>
        <v>27</v>
      </c>
      <c r="K10" s="1"/>
      <c r="L10" s="5">
        <f t="shared" si="4"/>
        <v>0</v>
      </c>
      <c r="M10" s="5"/>
      <c r="N10" s="5"/>
      <c r="O10" s="5">
        <v>2</v>
      </c>
      <c r="P10" s="5"/>
      <c r="Q10" s="5"/>
      <c r="R10" s="5">
        <v>10</v>
      </c>
      <c r="S10" s="5">
        <f>D10+F10+H10+J10+L10+M10+N10+O10+Q10+R10+P10</f>
        <v>159</v>
      </c>
    </row>
    <row r="11" spans="1:19" ht="12.75">
      <c r="A11" s="29">
        <v>4</v>
      </c>
      <c r="B11" s="6" t="s">
        <v>55</v>
      </c>
      <c r="C11" s="1">
        <v>14</v>
      </c>
      <c r="D11" s="5">
        <f>C11*6</f>
        <v>84</v>
      </c>
      <c r="E11" s="1">
        <v>4</v>
      </c>
      <c r="F11" s="34">
        <v>12</v>
      </c>
      <c r="G11" s="1">
        <v>5</v>
      </c>
      <c r="H11" s="5">
        <v>10</v>
      </c>
      <c r="I11" s="1">
        <v>5</v>
      </c>
      <c r="J11" s="5">
        <f t="shared" si="3"/>
        <v>15</v>
      </c>
      <c r="K11" s="1"/>
      <c r="L11" s="5">
        <v>0</v>
      </c>
      <c r="M11" s="5"/>
      <c r="N11" s="5">
        <v>4</v>
      </c>
      <c r="O11" s="5">
        <v>2</v>
      </c>
      <c r="P11" s="5"/>
      <c r="Q11" s="5">
        <v>12</v>
      </c>
      <c r="R11" s="5">
        <v>10</v>
      </c>
      <c r="S11" s="5">
        <f>D11+F11+H11+J11+L11+M11+N11+O11+Q11+R11+P11</f>
        <v>149</v>
      </c>
    </row>
    <row r="12" spans="1:19" ht="12.75">
      <c r="A12" s="29">
        <v>5</v>
      </c>
      <c r="B12" s="6" t="s">
        <v>56</v>
      </c>
      <c r="C12" s="1">
        <v>15</v>
      </c>
      <c r="D12" s="5">
        <f t="shared" si="0"/>
        <v>90</v>
      </c>
      <c r="E12" s="1">
        <v>2</v>
      </c>
      <c r="F12" s="34">
        <f t="shared" si="1"/>
        <v>6</v>
      </c>
      <c r="G12" s="1">
        <v>5</v>
      </c>
      <c r="H12" s="5">
        <f t="shared" si="2"/>
        <v>10</v>
      </c>
      <c r="I12" s="1">
        <v>2</v>
      </c>
      <c r="J12" s="5">
        <f t="shared" si="3"/>
        <v>6</v>
      </c>
      <c r="K12" s="1"/>
      <c r="L12" s="5">
        <f>K12</f>
        <v>0</v>
      </c>
      <c r="M12" s="5"/>
      <c r="N12" s="5">
        <v>9</v>
      </c>
      <c r="O12" s="5"/>
      <c r="P12" s="5">
        <v>5</v>
      </c>
      <c r="Q12" s="5">
        <v>12</v>
      </c>
      <c r="R12" s="5"/>
      <c r="S12" s="5">
        <f>D12+F12+H12+J12+L12+M12+N12+O12+Q12+R12+P12</f>
        <v>138</v>
      </c>
    </row>
    <row r="13" spans="1:19" ht="12.75">
      <c r="A13" s="29">
        <v>6</v>
      </c>
      <c r="B13" s="6" t="s">
        <v>57</v>
      </c>
      <c r="C13" s="1">
        <v>15</v>
      </c>
      <c r="D13" s="5">
        <f t="shared" si="0"/>
        <v>90</v>
      </c>
      <c r="E13" s="1">
        <v>0</v>
      </c>
      <c r="F13" s="34">
        <f t="shared" si="1"/>
        <v>0</v>
      </c>
      <c r="G13" s="1">
        <v>5</v>
      </c>
      <c r="H13" s="5">
        <f t="shared" si="2"/>
        <v>10</v>
      </c>
      <c r="I13" s="1">
        <v>3</v>
      </c>
      <c r="J13" s="5">
        <f>I13*3</f>
        <v>9</v>
      </c>
      <c r="K13" s="1"/>
      <c r="L13" s="5">
        <f>K13</f>
        <v>0</v>
      </c>
      <c r="M13" s="5"/>
      <c r="N13" s="5">
        <v>6</v>
      </c>
      <c r="O13" s="5"/>
      <c r="P13" s="5"/>
      <c r="Q13" s="5">
        <v>12</v>
      </c>
      <c r="R13" s="5">
        <v>10</v>
      </c>
      <c r="S13" s="5">
        <f>D13+F13+H13+J13+L13+M13+N13+O13+Q13+R13+P13</f>
        <v>137</v>
      </c>
    </row>
    <row r="14" spans="1:19" ht="12.75">
      <c r="A14" s="29">
        <v>7</v>
      </c>
      <c r="B14" s="6" t="s">
        <v>58</v>
      </c>
      <c r="C14" s="29">
        <v>7</v>
      </c>
      <c r="D14" s="5">
        <f>C14*6</f>
        <v>42</v>
      </c>
      <c r="E14" s="29">
        <v>6</v>
      </c>
      <c r="F14" s="34">
        <f>IF(E14&lt;=4,E14*3,(4*3)+((E14-4)*(3))*(2/3))</f>
        <v>16</v>
      </c>
      <c r="G14" s="29">
        <v>3</v>
      </c>
      <c r="H14" s="5">
        <f>G14*2</f>
        <v>6</v>
      </c>
      <c r="I14" s="29"/>
      <c r="J14" s="5">
        <f t="shared" si="3"/>
        <v>0</v>
      </c>
      <c r="K14" s="29"/>
      <c r="L14" s="5">
        <f t="shared" si="4"/>
        <v>0</v>
      </c>
      <c r="M14" s="29"/>
      <c r="N14" s="31">
        <v>6</v>
      </c>
      <c r="O14" s="29"/>
      <c r="P14" s="29"/>
      <c r="Q14" s="29"/>
      <c r="R14" s="29"/>
      <c r="S14" s="5">
        <f>D14+F14+H14+J14+L14+M14+N14+O14+Q14+R14+P14+R14</f>
        <v>70</v>
      </c>
    </row>
    <row r="15" spans="1:19" ht="12.75">
      <c r="A15" s="29">
        <v>8</v>
      </c>
      <c r="B15" s="54" t="s">
        <v>59</v>
      </c>
      <c r="C15" s="1">
        <v>7</v>
      </c>
      <c r="D15" s="5">
        <f>C15*6</f>
        <v>42</v>
      </c>
      <c r="E15" s="1">
        <v>8</v>
      </c>
      <c r="F15" s="34">
        <f>IF(E15&lt;=4,E15*3,(4*3)+((E15-4)*(3))*(2/3))</f>
        <v>20</v>
      </c>
      <c r="G15" s="1">
        <v>2</v>
      </c>
      <c r="H15" s="5">
        <f>G15*2</f>
        <v>4</v>
      </c>
      <c r="I15" s="1"/>
      <c r="J15" s="5">
        <f>I15*3</f>
        <v>0</v>
      </c>
      <c r="K15" s="1"/>
      <c r="L15" s="5">
        <f>K15</f>
        <v>0</v>
      </c>
      <c r="M15" s="5"/>
      <c r="N15" s="5"/>
      <c r="O15" s="5"/>
      <c r="P15" s="5"/>
      <c r="Q15" s="5"/>
      <c r="R15" s="5"/>
      <c r="S15" s="5">
        <f>D15+F15+H15+J15+L15+M15+N15+O15+Q15+R15+P15+R15</f>
        <v>66</v>
      </c>
    </row>
    <row r="16" spans="1:19" ht="12.75">
      <c r="A16" s="55"/>
      <c r="B16" s="56"/>
      <c r="C16" s="46"/>
      <c r="D16" s="47"/>
      <c r="E16" s="46"/>
      <c r="F16" s="57"/>
      <c r="G16" s="46"/>
      <c r="H16" s="47"/>
      <c r="I16" s="46"/>
      <c r="J16" s="47"/>
      <c r="K16" s="46"/>
      <c r="L16" s="47"/>
      <c r="M16" s="47"/>
      <c r="N16" s="47"/>
      <c r="O16" s="47"/>
      <c r="P16" s="47"/>
      <c r="Q16" s="47"/>
      <c r="R16" s="47"/>
      <c r="S16" s="47"/>
    </row>
    <row r="17" spans="1:19" ht="12.75">
      <c r="A17" s="55"/>
      <c r="B17" s="56"/>
      <c r="C17" s="46"/>
      <c r="D17" s="47"/>
      <c r="E17" s="46"/>
      <c r="F17" s="57"/>
      <c r="G17" s="58"/>
      <c r="H17" s="47"/>
      <c r="I17" s="58"/>
      <c r="J17" s="47"/>
      <c r="K17" s="58"/>
      <c r="L17" s="47"/>
      <c r="M17" s="59"/>
      <c r="N17" s="59"/>
      <c r="O17" s="59"/>
      <c r="P17" s="59"/>
      <c r="Q17" s="59"/>
      <c r="R17" s="59"/>
      <c r="S17" s="47"/>
    </row>
    <row r="18" spans="1:5" ht="12.75">
      <c r="A18" s="28"/>
      <c r="B18" s="60"/>
      <c r="E18" t="s">
        <v>60</v>
      </c>
    </row>
    <row r="19" spans="1:2" ht="12.75">
      <c r="A19" s="28"/>
      <c r="B19" s="60"/>
    </row>
    <row r="20" spans="1:19" ht="12.75">
      <c r="A20" s="29">
        <v>9</v>
      </c>
      <c r="B20" s="61" t="s">
        <v>61</v>
      </c>
      <c r="C20" s="62">
        <v>7</v>
      </c>
      <c r="D20" s="63">
        <f>C20*6</f>
        <v>42</v>
      </c>
      <c r="E20" s="62">
        <v>8</v>
      </c>
      <c r="F20" s="63">
        <f>IF(E20&lt;=4,E20*3,(4*3)+((E20-4)*(3))*(2/3))</f>
        <v>20</v>
      </c>
      <c r="G20" s="62">
        <v>0</v>
      </c>
      <c r="H20" s="63">
        <f>G20*2</f>
        <v>0</v>
      </c>
      <c r="I20" s="62">
        <v>0</v>
      </c>
      <c r="J20" s="63">
        <f>I20*3</f>
        <v>0</v>
      </c>
      <c r="K20" s="62"/>
      <c r="L20" s="63">
        <f>K20</f>
        <v>0</v>
      </c>
      <c r="M20" s="64"/>
      <c r="N20" s="64">
        <v>6</v>
      </c>
      <c r="O20" s="64"/>
      <c r="P20" s="64"/>
      <c r="Q20" s="64"/>
      <c r="R20" s="64"/>
      <c r="S20" s="63">
        <f>D20+F20+H20+J20+L20+M20+N20+O20+Q20+R20+P20+R20</f>
        <v>68</v>
      </c>
    </row>
    <row r="21" spans="1:19" ht="12.75">
      <c r="A21" s="29">
        <v>10</v>
      </c>
      <c r="B21" s="61" t="s">
        <v>62</v>
      </c>
      <c r="C21" s="62">
        <v>7</v>
      </c>
      <c r="D21" s="63">
        <f>C21*6</f>
        <v>42</v>
      </c>
      <c r="E21" s="62">
        <v>7</v>
      </c>
      <c r="F21" s="63">
        <f>IF(E21&lt;=4,E21*3,(4*3)+((E21-4)*(3))*(2/3))</f>
        <v>18</v>
      </c>
      <c r="G21" s="62">
        <v>0</v>
      </c>
      <c r="H21" s="63">
        <f>G21*2</f>
        <v>0</v>
      </c>
      <c r="I21" s="62">
        <v>0</v>
      </c>
      <c r="J21" s="63">
        <f>I21*3</f>
        <v>0</v>
      </c>
      <c r="K21" s="62"/>
      <c r="L21" s="63">
        <f>K21</f>
        <v>0</v>
      </c>
      <c r="M21" s="64"/>
      <c r="N21" s="64">
        <v>6</v>
      </c>
      <c r="O21" s="64"/>
      <c r="P21" s="64"/>
      <c r="Q21" s="64"/>
      <c r="R21" s="64"/>
      <c r="S21" s="63">
        <f>D21+F21+H21+J21+L21+M21+N21+O21+Q21+R21+P21+R21</f>
        <v>66</v>
      </c>
    </row>
    <row r="22" spans="1:19" ht="12.75">
      <c r="A22" s="55"/>
      <c r="B22" s="45"/>
      <c r="C22" s="46"/>
      <c r="D22" s="47"/>
      <c r="E22" s="46"/>
      <c r="F22" s="47"/>
      <c r="G22" s="46"/>
      <c r="H22" s="47"/>
      <c r="I22" s="46"/>
      <c r="J22" s="47"/>
      <c r="K22" s="46"/>
      <c r="L22" s="47"/>
      <c r="M22" s="47"/>
      <c r="N22" s="47"/>
      <c r="O22" s="47"/>
      <c r="P22" s="47"/>
      <c r="Q22" s="47"/>
      <c r="R22" s="47"/>
      <c r="S22" s="47"/>
    </row>
    <row r="23" spans="1:19" ht="12.75">
      <c r="A23" s="55"/>
      <c r="B23" s="45"/>
      <c r="C23" s="46"/>
      <c r="D23" s="47"/>
      <c r="E23" s="46"/>
      <c r="F23" s="47"/>
      <c r="G23" s="46"/>
      <c r="H23" s="47"/>
      <c r="I23" s="46"/>
      <c r="J23" s="47"/>
      <c r="K23" s="46"/>
      <c r="L23" s="47"/>
      <c r="M23" s="47"/>
      <c r="N23" s="47"/>
      <c r="O23" s="47"/>
      <c r="P23" s="47"/>
      <c r="Q23" s="47"/>
      <c r="R23" s="47"/>
      <c r="S23" s="47"/>
    </row>
    <row r="24" spans="1:19" ht="12.75">
      <c r="A24" s="55"/>
      <c r="B24" s="65" t="s">
        <v>31</v>
      </c>
      <c r="C24" s="46"/>
      <c r="D24" s="47"/>
      <c r="E24" s="46"/>
      <c r="F24" s="47"/>
      <c r="G24" s="46"/>
      <c r="H24" s="47"/>
      <c r="I24" s="46"/>
      <c r="J24" s="47"/>
      <c r="K24" s="46"/>
      <c r="L24" s="47"/>
      <c r="M24" s="47"/>
      <c r="N24" s="47"/>
      <c r="O24" s="47"/>
      <c r="P24" s="47"/>
      <c r="Q24" s="47"/>
      <c r="R24" s="47"/>
      <c r="S24" s="47"/>
    </row>
    <row r="25" spans="1:19" ht="12.75">
      <c r="A25" s="55"/>
      <c r="B25" s="65"/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7"/>
      <c r="N25" s="47"/>
      <c r="O25" s="47"/>
      <c r="P25" s="47"/>
      <c r="Q25" s="47"/>
      <c r="R25" s="47"/>
      <c r="S25" s="47"/>
    </row>
    <row r="26" spans="1:19" ht="12.75">
      <c r="A26" s="55"/>
      <c r="B26" s="66" t="s">
        <v>32</v>
      </c>
      <c r="C26" s="46"/>
      <c r="D26" s="47"/>
      <c r="E26" s="46"/>
      <c r="F26" s="47"/>
      <c r="G26" s="46"/>
      <c r="H26" s="47"/>
      <c r="I26" s="46"/>
      <c r="J26" s="47"/>
      <c r="K26" s="46"/>
      <c r="L26" s="47"/>
      <c r="M26" s="47"/>
      <c r="N26" s="47"/>
      <c r="O26" s="47"/>
      <c r="P26" s="47"/>
      <c r="Q26" s="47"/>
      <c r="R26" s="47"/>
      <c r="S26" s="47"/>
    </row>
    <row r="27" spans="1:2" ht="12.75">
      <c r="A27" s="28"/>
      <c r="B27" s="32"/>
    </row>
    <row r="28" ht="12.75">
      <c r="A28" s="28"/>
    </row>
    <row r="29" ht="12.75">
      <c r="A29" s="28"/>
    </row>
    <row r="30" spans="1:13" ht="12.75">
      <c r="A30" s="28"/>
      <c r="B30" s="32" t="s">
        <v>33</v>
      </c>
      <c r="M30" t="s">
        <v>34</v>
      </c>
    </row>
    <row r="31" spans="1:13" ht="12.75">
      <c r="A31" s="28"/>
      <c r="C31" t="s">
        <v>47</v>
      </c>
      <c r="M31" t="s">
        <v>36</v>
      </c>
    </row>
    <row r="32" spans="1:20" ht="12.75">
      <c r="A32" s="28"/>
      <c r="B32" s="40" t="s">
        <v>37</v>
      </c>
      <c r="H32" s="33"/>
      <c r="L32" s="40" t="s">
        <v>37</v>
      </c>
      <c r="P32" s="33"/>
      <c r="Q32" s="33"/>
      <c r="T32" s="32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6.421875" style="0" customWidth="1"/>
    <col min="2" max="2" width="20.00390625" style="0" customWidth="1"/>
  </cols>
  <sheetData>
    <row r="1" spans="1:22" ht="15.75">
      <c r="A1" s="28"/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64</v>
      </c>
      <c r="D3" s="3"/>
      <c r="E3" s="3"/>
    </row>
    <row r="4" ht="12.75">
      <c r="A4" s="28"/>
    </row>
    <row r="5" spans="1:19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4" t="s">
        <v>6</v>
      </c>
      <c r="Q5" s="26" t="s">
        <v>65</v>
      </c>
      <c r="R5" s="26" t="s">
        <v>40</v>
      </c>
      <c r="S5" s="25" t="s">
        <v>2</v>
      </c>
    </row>
    <row r="6" spans="1:19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3"/>
      <c r="P6" s="21"/>
      <c r="Q6" s="27"/>
      <c r="R6" s="43" t="s">
        <v>22</v>
      </c>
      <c r="S6" s="14"/>
    </row>
    <row r="7" spans="1:19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/>
      <c r="R7" s="5" t="s">
        <v>1</v>
      </c>
      <c r="S7" s="5" t="s">
        <v>1</v>
      </c>
    </row>
    <row r="8" spans="1:19" ht="12.75">
      <c r="A8" s="29">
        <v>1</v>
      </c>
      <c r="B8" s="6" t="s">
        <v>66</v>
      </c>
      <c r="C8" s="1">
        <v>31</v>
      </c>
      <c r="D8" s="5">
        <f aca="true" t="shared" si="0" ref="D8:D13">C8*6</f>
        <v>186</v>
      </c>
      <c r="E8" s="1">
        <v>4</v>
      </c>
      <c r="F8" s="5">
        <f>IF(E8&lt;=4,E8*3,(4*3)+((E8-4)*(3))*(2/3))</f>
        <v>12</v>
      </c>
      <c r="G8" s="1">
        <v>5</v>
      </c>
      <c r="H8" s="5">
        <f aca="true" t="shared" si="1" ref="H8:H13">G8*2</f>
        <v>10</v>
      </c>
      <c r="I8" s="1">
        <v>24</v>
      </c>
      <c r="J8" s="5">
        <f>I8*3</f>
        <v>72</v>
      </c>
      <c r="K8" s="1"/>
      <c r="L8" s="5">
        <f>K8</f>
        <v>0</v>
      </c>
      <c r="M8" s="5">
        <v>6</v>
      </c>
      <c r="N8" s="5"/>
      <c r="O8" s="5"/>
      <c r="P8" s="5"/>
      <c r="Q8" s="5"/>
      <c r="R8" s="5">
        <v>10</v>
      </c>
      <c r="S8" s="5">
        <f aca="true" t="shared" si="2" ref="S8:S13">D8+F8+H8+J8+L8+M8+N8+O8+P8+R8</f>
        <v>296</v>
      </c>
    </row>
    <row r="9" spans="1:19" ht="12.75">
      <c r="A9" s="29">
        <v>2</v>
      </c>
      <c r="B9" s="6" t="s">
        <v>67</v>
      </c>
      <c r="C9" s="1">
        <v>16</v>
      </c>
      <c r="D9" s="5">
        <f t="shared" si="0"/>
        <v>96</v>
      </c>
      <c r="E9" s="1">
        <v>4</v>
      </c>
      <c r="F9" s="5">
        <f>IF(E9&lt;=4,E9*3,(4*3)+((E9-4)*(3))*(2/3))</f>
        <v>12</v>
      </c>
      <c r="G9" s="1">
        <v>5</v>
      </c>
      <c r="H9" s="5">
        <f t="shared" si="1"/>
        <v>10</v>
      </c>
      <c r="I9" s="1">
        <v>10</v>
      </c>
      <c r="J9" s="5">
        <f>I9*3</f>
        <v>30</v>
      </c>
      <c r="K9" s="1"/>
      <c r="L9" s="5">
        <f>K9</f>
        <v>0</v>
      </c>
      <c r="M9" s="5"/>
      <c r="N9" s="5"/>
      <c r="O9" s="5"/>
      <c r="P9" s="5">
        <v>12</v>
      </c>
      <c r="Q9" s="5"/>
      <c r="R9" s="5">
        <v>10</v>
      </c>
      <c r="S9" s="5">
        <f t="shared" si="2"/>
        <v>170</v>
      </c>
    </row>
    <row r="10" spans="1:19" ht="12.75">
      <c r="A10" s="29">
        <v>3</v>
      </c>
      <c r="B10" s="6" t="s">
        <v>68</v>
      </c>
      <c r="C10" s="1">
        <v>3</v>
      </c>
      <c r="D10" s="5">
        <f t="shared" si="0"/>
        <v>18</v>
      </c>
      <c r="E10" s="1" t="s">
        <v>69</v>
      </c>
      <c r="F10" s="5">
        <v>75</v>
      </c>
      <c r="G10" s="1">
        <v>3</v>
      </c>
      <c r="H10" s="5">
        <f t="shared" si="1"/>
        <v>6</v>
      </c>
      <c r="I10" s="1"/>
      <c r="J10" s="5"/>
      <c r="K10" s="1">
        <v>12</v>
      </c>
      <c r="L10" s="5">
        <f>K10</f>
        <v>12</v>
      </c>
      <c r="M10" s="5">
        <v>6</v>
      </c>
      <c r="N10" s="5"/>
      <c r="O10" s="5">
        <v>2</v>
      </c>
      <c r="P10" s="5"/>
      <c r="Q10" s="5"/>
      <c r="R10" s="5"/>
      <c r="S10" s="5">
        <f t="shared" si="2"/>
        <v>119</v>
      </c>
    </row>
    <row r="11" spans="1:19" ht="12.75">
      <c r="A11" s="29">
        <v>4</v>
      </c>
      <c r="B11" s="6" t="s">
        <v>70</v>
      </c>
      <c r="C11" s="29">
        <v>2</v>
      </c>
      <c r="D11" s="5">
        <f>C11*6</f>
        <v>12</v>
      </c>
      <c r="E11" s="29">
        <v>14</v>
      </c>
      <c r="F11" s="5">
        <f>IF(E11&lt;=4,E11*3,(4*3)+((E11-4)*(3))*(2/3))</f>
        <v>32</v>
      </c>
      <c r="G11" s="29"/>
      <c r="H11" s="5">
        <f>G11*2</f>
        <v>0</v>
      </c>
      <c r="I11" s="29"/>
      <c r="J11" s="5"/>
      <c r="K11" s="29"/>
      <c r="L11" s="29"/>
      <c r="M11" s="29"/>
      <c r="N11" s="31"/>
      <c r="O11" s="29"/>
      <c r="P11" s="5">
        <v>12</v>
      </c>
      <c r="Q11" s="29"/>
      <c r="R11" s="29"/>
      <c r="S11" s="5">
        <f>D11+F11+H11+J11+L11+M11+N11+O11+P11+R11</f>
        <v>56</v>
      </c>
    </row>
    <row r="12" spans="1:19" ht="12.75">
      <c r="A12" s="29">
        <v>5</v>
      </c>
      <c r="B12" s="6" t="s">
        <v>71</v>
      </c>
      <c r="C12" s="1">
        <v>3</v>
      </c>
      <c r="D12" s="5">
        <f t="shared" si="0"/>
        <v>18</v>
      </c>
      <c r="E12" s="1">
        <v>13</v>
      </c>
      <c r="F12" s="5">
        <f>IF(E12&lt;=4,E12*3,(4*3)+((E12-4)*(3))*(2/3))</f>
        <v>30</v>
      </c>
      <c r="G12" s="1">
        <v>2</v>
      </c>
      <c r="H12" s="5">
        <f t="shared" si="1"/>
        <v>4</v>
      </c>
      <c r="I12" s="1"/>
      <c r="J12" s="5"/>
      <c r="K12" s="1"/>
      <c r="L12" s="5">
        <f>K12</f>
        <v>0</v>
      </c>
      <c r="M12" s="5"/>
      <c r="N12" s="5"/>
      <c r="O12" s="5"/>
      <c r="P12" s="5"/>
      <c r="Q12" s="5"/>
      <c r="R12" s="5"/>
      <c r="S12" s="5">
        <f t="shared" si="2"/>
        <v>52</v>
      </c>
    </row>
    <row r="13" spans="1:19" ht="12.75">
      <c r="A13" s="29">
        <v>6</v>
      </c>
      <c r="B13" s="6" t="s">
        <v>72</v>
      </c>
      <c r="C13" s="1">
        <v>6</v>
      </c>
      <c r="D13" s="5">
        <f t="shared" si="0"/>
        <v>36</v>
      </c>
      <c r="E13" s="67">
        <v>4</v>
      </c>
      <c r="F13" s="5">
        <f>IF(E13&lt;=4,E13*3,(4*3)+((E13-4)*(3))*(2/3))</f>
        <v>12</v>
      </c>
      <c r="G13" s="1">
        <v>1</v>
      </c>
      <c r="H13" s="5">
        <f t="shared" si="1"/>
        <v>2</v>
      </c>
      <c r="I13" s="1"/>
      <c r="J13" s="5"/>
      <c r="K13" s="1"/>
      <c r="L13" s="5"/>
      <c r="M13" s="5"/>
      <c r="N13" s="5"/>
      <c r="O13" s="5"/>
      <c r="P13" s="5"/>
      <c r="Q13" s="5"/>
      <c r="R13" s="5"/>
      <c r="S13" s="5">
        <f t="shared" si="2"/>
        <v>50</v>
      </c>
    </row>
    <row r="14" spans="1:19" ht="12.75">
      <c r="A14" s="55"/>
      <c r="B14" s="45"/>
      <c r="C14" s="46"/>
      <c r="D14" s="47"/>
      <c r="E14" s="46"/>
      <c r="F14" s="47"/>
      <c r="G14" s="46"/>
      <c r="H14" s="47"/>
      <c r="I14" s="46"/>
      <c r="J14" s="47"/>
      <c r="K14" s="46"/>
      <c r="L14" s="47"/>
      <c r="M14" s="47"/>
      <c r="N14" s="47"/>
      <c r="O14" s="47"/>
      <c r="P14" s="47"/>
      <c r="Q14" s="47"/>
      <c r="R14" s="47"/>
      <c r="S14" s="47"/>
    </row>
    <row r="15" spans="1:19" ht="12.75">
      <c r="A15" s="55"/>
      <c r="B15" s="45"/>
      <c r="C15" s="46"/>
      <c r="D15" s="47"/>
      <c r="E15" s="32" t="s">
        <v>73</v>
      </c>
      <c r="F15" s="47"/>
      <c r="G15" s="46"/>
      <c r="H15" s="47"/>
      <c r="I15" s="46"/>
      <c r="J15" s="47"/>
      <c r="K15" s="46"/>
      <c r="L15" s="47"/>
      <c r="M15" s="47"/>
      <c r="N15" s="47"/>
      <c r="O15" s="47"/>
      <c r="P15" s="47"/>
      <c r="Q15" s="47"/>
      <c r="R15" s="47"/>
      <c r="S15" s="47"/>
    </row>
    <row r="16" spans="1:19" ht="12.75">
      <c r="A16" s="55"/>
      <c r="B16" s="45"/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7"/>
      <c r="N16" s="47"/>
      <c r="O16" s="47"/>
      <c r="P16" s="47"/>
      <c r="Q16" s="47"/>
      <c r="R16" s="47"/>
      <c r="S16" s="47"/>
    </row>
    <row r="17" spans="1:2" ht="12.75">
      <c r="A17" s="28"/>
      <c r="B17" s="32" t="s">
        <v>31</v>
      </c>
    </row>
    <row r="18" ht="12.75">
      <c r="A18" s="28"/>
    </row>
    <row r="19" spans="1:2" ht="12.75">
      <c r="A19" s="28"/>
      <c r="B19" t="s">
        <v>32</v>
      </c>
    </row>
    <row r="20" spans="1:2" ht="12.75">
      <c r="A20" s="28"/>
      <c r="B20" s="32"/>
    </row>
    <row r="21" ht="12.75">
      <c r="A21" s="28"/>
    </row>
    <row r="22" spans="1:13" ht="12.75">
      <c r="A22" s="28"/>
      <c r="B22" t="s">
        <v>33</v>
      </c>
      <c r="M22" t="s">
        <v>34</v>
      </c>
    </row>
    <row r="23" spans="1:13" ht="12.75">
      <c r="A23" s="28"/>
      <c r="C23" t="s">
        <v>47</v>
      </c>
      <c r="M23" t="s">
        <v>36</v>
      </c>
    </row>
    <row r="24" spans="1:19" ht="12.75">
      <c r="A24" s="28"/>
      <c r="B24" s="40" t="s">
        <v>37</v>
      </c>
      <c r="K24" s="33"/>
      <c r="L24" s="40" t="s">
        <v>37</v>
      </c>
      <c r="Q24" s="33"/>
      <c r="R24" s="33"/>
      <c r="S24" s="33"/>
    </row>
    <row r="25" ht="12.75">
      <c r="A25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:S21"/>
    </sheetView>
  </sheetViews>
  <sheetFormatPr defaultColWidth="9.140625" defaultRowHeight="12.75"/>
  <cols>
    <col min="1" max="1" width="4.28125" style="0" customWidth="1"/>
    <col min="2" max="2" width="18.8515625" style="0" customWidth="1"/>
  </cols>
  <sheetData>
    <row r="1" spans="1:19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74</v>
      </c>
      <c r="D3" s="3"/>
      <c r="E3" s="3"/>
    </row>
    <row r="4" ht="12.75">
      <c r="A4" s="28"/>
    </row>
    <row r="5" spans="1:18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51" t="s">
        <v>5</v>
      </c>
      <c r="P5" s="51" t="s">
        <v>6</v>
      </c>
      <c r="Q5" s="41" t="s">
        <v>40</v>
      </c>
      <c r="R5" s="42" t="s">
        <v>2</v>
      </c>
    </row>
    <row r="6" spans="1:18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1"/>
      <c r="P6" s="53"/>
      <c r="Q6" s="43" t="s">
        <v>22</v>
      </c>
      <c r="R6" s="14"/>
    </row>
    <row r="7" spans="1:18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75</v>
      </c>
      <c r="C8" s="1">
        <v>23</v>
      </c>
      <c r="D8" s="5">
        <f>C8*6</f>
        <v>138</v>
      </c>
      <c r="E8" s="1">
        <v>4</v>
      </c>
      <c r="F8" s="5">
        <f>IF(E8&lt;=4,E8*3,(4*3)+((E8-4)*(3))*(2/3))</f>
        <v>12</v>
      </c>
      <c r="G8" s="1">
        <v>5</v>
      </c>
      <c r="H8" s="5">
        <f>G8*2</f>
        <v>10</v>
      </c>
      <c r="I8" s="1">
        <v>18</v>
      </c>
      <c r="J8" s="5">
        <f>I8*3</f>
        <v>54</v>
      </c>
      <c r="K8" s="1"/>
      <c r="L8" s="5">
        <f>K8</f>
        <v>0</v>
      </c>
      <c r="M8" s="5"/>
      <c r="N8" s="5"/>
      <c r="O8" s="5">
        <v>1</v>
      </c>
      <c r="P8" s="5">
        <v>12</v>
      </c>
      <c r="Q8" s="5">
        <v>10</v>
      </c>
      <c r="R8" s="5">
        <f>D8+F8+H8+J8+L8+M8+N8+O8+P8+Q8</f>
        <v>237</v>
      </c>
    </row>
    <row r="9" spans="1:18" ht="12.75">
      <c r="A9" s="29">
        <v>2</v>
      </c>
      <c r="B9" s="6" t="s">
        <v>76</v>
      </c>
      <c r="C9" s="1">
        <v>24</v>
      </c>
      <c r="D9" s="5">
        <f>C9*6</f>
        <v>144</v>
      </c>
      <c r="E9" s="1" t="s">
        <v>77</v>
      </c>
      <c r="F9" s="5">
        <v>30</v>
      </c>
      <c r="G9" s="1">
        <v>5</v>
      </c>
      <c r="H9" s="5">
        <f>G9*2</f>
        <v>10</v>
      </c>
      <c r="I9" s="1">
        <v>10</v>
      </c>
      <c r="J9" s="5">
        <f>I9*3</f>
        <v>30</v>
      </c>
      <c r="K9" s="1"/>
      <c r="L9" s="5">
        <f>K9</f>
        <v>0</v>
      </c>
      <c r="M9" s="5">
        <v>6</v>
      </c>
      <c r="N9" s="5"/>
      <c r="O9" s="5">
        <v>1</v>
      </c>
      <c r="P9" s="5"/>
      <c r="Q9" s="5">
        <v>10</v>
      </c>
      <c r="R9" s="5">
        <f>D9+F9+H9+J9+L9+M9+N9+O9+P9+Q9</f>
        <v>231</v>
      </c>
    </row>
    <row r="10" ht="12.75">
      <c r="A10" s="28"/>
    </row>
    <row r="11" spans="1:5" ht="12.75">
      <c r="A11" s="28"/>
      <c r="E11" t="s">
        <v>78</v>
      </c>
    </row>
    <row r="12" ht="12.75">
      <c r="A12" s="28"/>
    </row>
    <row r="13" spans="1:2" ht="12.75">
      <c r="A13" s="28"/>
      <c r="B13" s="32" t="s">
        <v>31</v>
      </c>
    </row>
    <row r="14" ht="12.75">
      <c r="A14" s="28"/>
    </row>
    <row r="15" spans="1:2" ht="12.75">
      <c r="A15" s="28"/>
      <c r="B15" t="s">
        <v>32</v>
      </c>
    </row>
    <row r="16" ht="12.75">
      <c r="A16" s="28"/>
    </row>
    <row r="17" ht="12.75">
      <c r="A17" s="28"/>
    </row>
    <row r="18" spans="1:13" ht="12.75">
      <c r="A18" s="28"/>
      <c r="B18" t="s">
        <v>33</v>
      </c>
      <c r="M18" t="s">
        <v>34</v>
      </c>
    </row>
    <row r="19" spans="1:13" ht="12.75">
      <c r="A19" s="28"/>
      <c r="C19" t="s">
        <v>47</v>
      </c>
      <c r="M19" t="s">
        <v>36</v>
      </c>
    </row>
    <row r="20" spans="1:12" ht="12.75">
      <c r="A20" s="28"/>
      <c r="B20" s="40" t="s">
        <v>37</v>
      </c>
      <c r="L20" s="40" t="s">
        <v>37</v>
      </c>
    </row>
    <row r="21" ht="12.75">
      <c r="A21" s="2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U24"/>
    </sheetView>
  </sheetViews>
  <sheetFormatPr defaultColWidth="9.140625" defaultRowHeight="12.75"/>
  <cols>
    <col min="1" max="1" width="6.421875" style="0" customWidth="1"/>
    <col min="2" max="2" width="19.28125" style="0" customWidth="1"/>
  </cols>
  <sheetData>
    <row r="1" spans="1:21" ht="15.75">
      <c r="A1" s="28"/>
      <c r="B1" s="7" t="s">
        <v>79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28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5" ht="12.75">
      <c r="A3" s="28"/>
      <c r="B3" s="3" t="s">
        <v>30</v>
      </c>
      <c r="C3" s="3"/>
      <c r="D3" s="3"/>
      <c r="E3" s="3"/>
    </row>
    <row r="4" spans="1:5" ht="12.75">
      <c r="A4" s="28"/>
      <c r="B4" s="3" t="s">
        <v>9</v>
      </c>
      <c r="C4" s="3" t="s">
        <v>80</v>
      </c>
      <c r="D4" s="3"/>
      <c r="E4" s="3"/>
    </row>
    <row r="5" ht="12.75">
      <c r="A5" s="28"/>
    </row>
    <row r="6" spans="1:20" ht="12.75">
      <c r="A6" s="29"/>
      <c r="B6" s="11" t="s">
        <v>8</v>
      </c>
      <c r="C6" s="13" t="s">
        <v>10</v>
      </c>
      <c r="D6" s="9"/>
      <c r="E6" s="13" t="s">
        <v>11</v>
      </c>
      <c r="F6" s="9"/>
      <c r="G6" s="2" t="s">
        <v>15</v>
      </c>
      <c r="H6" s="4"/>
      <c r="I6" s="4"/>
      <c r="J6" s="4"/>
      <c r="K6" s="4"/>
      <c r="L6" s="4"/>
      <c r="M6" s="4" t="s">
        <v>16</v>
      </c>
      <c r="N6" s="19"/>
      <c r="O6" s="22" t="s">
        <v>5</v>
      </c>
      <c r="P6" s="22" t="s">
        <v>81</v>
      </c>
      <c r="Q6" s="24" t="s">
        <v>6</v>
      </c>
      <c r="R6" s="51" t="s">
        <v>82</v>
      </c>
      <c r="S6" s="41" t="s">
        <v>40</v>
      </c>
      <c r="T6" s="42" t="s">
        <v>2</v>
      </c>
    </row>
    <row r="7" spans="1:20" ht="12.75">
      <c r="A7" s="29"/>
      <c r="B7" s="12"/>
      <c r="C7" s="12"/>
      <c r="D7" s="15" t="s">
        <v>7</v>
      </c>
      <c r="E7" s="16" t="s">
        <v>83</v>
      </c>
      <c r="F7" s="14"/>
      <c r="G7" s="17" t="s">
        <v>14</v>
      </c>
      <c r="H7" s="18"/>
      <c r="I7" s="13" t="s">
        <v>12</v>
      </c>
      <c r="J7" s="18"/>
      <c r="K7" s="9" t="s">
        <v>13</v>
      </c>
      <c r="L7" s="18"/>
      <c r="M7" s="18" t="s">
        <v>3</v>
      </c>
      <c r="N7" s="20" t="s">
        <v>4</v>
      </c>
      <c r="O7" s="23"/>
      <c r="P7" s="23"/>
      <c r="Q7" s="21"/>
      <c r="R7" s="53" t="s">
        <v>84</v>
      </c>
      <c r="S7" s="43" t="s">
        <v>22</v>
      </c>
      <c r="T7" s="14"/>
    </row>
    <row r="8" spans="1:20" ht="12.75">
      <c r="A8" s="29"/>
      <c r="B8" s="10"/>
      <c r="C8" s="1" t="s">
        <v>0</v>
      </c>
      <c r="D8" s="5" t="s">
        <v>85</v>
      </c>
      <c r="E8" s="1" t="s">
        <v>0</v>
      </c>
      <c r="F8" s="5" t="s">
        <v>1</v>
      </c>
      <c r="G8" s="1" t="s">
        <v>0</v>
      </c>
      <c r="H8" s="5" t="s">
        <v>86</v>
      </c>
      <c r="I8" s="1" t="s">
        <v>0</v>
      </c>
      <c r="J8" s="5" t="s">
        <v>87</v>
      </c>
      <c r="K8" s="1" t="s">
        <v>0</v>
      </c>
      <c r="L8" s="5" t="s">
        <v>1</v>
      </c>
      <c r="M8" s="5" t="s">
        <v>1</v>
      </c>
      <c r="N8" s="5" t="s">
        <v>1</v>
      </c>
      <c r="O8" s="5" t="s">
        <v>1</v>
      </c>
      <c r="P8" s="5" t="s">
        <v>1</v>
      </c>
      <c r="Q8" s="5" t="s">
        <v>1</v>
      </c>
      <c r="R8" s="5" t="s">
        <v>1</v>
      </c>
      <c r="S8" s="5" t="s">
        <v>1</v>
      </c>
      <c r="T8" s="5" t="s">
        <v>1</v>
      </c>
    </row>
    <row r="9" spans="1:20" ht="12.75">
      <c r="A9" s="29">
        <v>1</v>
      </c>
      <c r="B9" s="6" t="s">
        <v>88</v>
      </c>
      <c r="C9" s="1">
        <v>19</v>
      </c>
      <c r="D9" s="5">
        <f>C9*6</f>
        <v>114</v>
      </c>
      <c r="E9" s="1">
        <v>10</v>
      </c>
      <c r="F9" s="5">
        <f>IF(E9&lt;=4,E9*3,(4*3)+((E9-4)*(3))*(2/3))</f>
        <v>24</v>
      </c>
      <c r="G9" s="1">
        <v>5</v>
      </c>
      <c r="H9" s="5">
        <f>G9*2</f>
        <v>10</v>
      </c>
      <c r="I9" s="1">
        <v>14</v>
      </c>
      <c r="J9" s="5">
        <f>I9*3</f>
        <v>42</v>
      </c>
      <c r="K9" s="1"/>
      <c r="L9" s="5">
        <f>K9</f>
        <v>0</v>
      </c>
      <c r="M9" s="5">
        <v>6</v>
      </c>
      <c r="N9" s="5"/>
      <c r="O9" s="5">
        <v>3</v>
      </c>
      <c r="P9" s="5"/>
      <c r="Q9" s="5"/>
      <c r="R9" s="5">
        <v>5</v>
      </c>
      <c r="S9" s="5">
        <v>10</v>
      </c>
      <c r="T9" s="5">
        <f>D9+F9+H9+J9+L9+M9+N9+O9+P9+Q9+R9+S9</f>
        <v>214</v>
      </c>
    </row>
    <row r="10" spans="1:20" ht="12.75">
      <c r="A10" s="29">
        <v>2</v>
      </c>
      <c r="B10" s="6" t="s">
        <v>89</v>
      </c>
      <c r="C10" s="1">
        <v>15</v>
      </c>
      <c r="D10" s="5">
        <f>C10*6</f>
        <v>90</v>
      </c>
      <c r="E10" s="1">
        <v>10</v>
      </c>
      <c r="F10" s="5">
        <f>IF(E10&lt;=4,E10*3,(4*3)+((E10-4)*(3))*(2/3))</f>
        <v>24</v>
      </c>
      <c r="G10" s="1">
        <v>5</v>
      </c>
      <c r="H10" s="5">
        <f>G10*2</f>
        <v>10</v>
      </c>
      <c r="I10" s="1">
        <v>9</v>
      </c>
      <c r="J10" s="5">
        <f>I10*3</f>
        <v>27</v>
      </c>
      <c r="K10" s="1"/>
      <c r="L10" s="5">
        <f>K10</f>
        <v>0</v>
      </c>
      <c r="M10" s="5"/>
      <c r="N10" s="5"/>
      <c r="O10" s="5">
        <v>2</v>
      </c>
      <c r="P10" s="5"/>
      <c r="Q10" s="5">
        <v>12</v>
      </c>
      <c r="R10" s="5"/>
      <c r="S10" s="5">
        <v>10</v>
      </c>
      <c r="T10" s="5">
        <f>D10+F10+H10+J10+L10+M10+N10+O10+P10+Q10+R10+S10</f>
        <v>175</v>
      </c>
    </row>
    <row r="11" spans="1:20" ht="12.75">
      <c r="A11" s="29">
        <v>3</v>
      </c>
      <c r="B11" s="6" t="s">
        <v>90</v>
      </c>
      <c r="C11" s="1">
        <v>15</v>
      </c>
      <c r="D11" s="5">
        <f>C11*6</f>
        <v>90</v>
      </c>
      <c r="E11" s="1">
        <v>8</v>
      </c>
      <c r="F11" s="5">
        <f>IF(E11&lt;=4,E11*3,(4*3)+((E11-4)*(3))*(2/3))</f>
        <v>20</v>
      </c>
      <c r="G11" s="1">
        <v>5</v>
      </c>
      <c r="H11" s="5">
        <f>G11*2</f>
        <v>10</v>
      </c>
      <c r="I11" s="1">
        <v>9</v>
      </c>
      <c r="J11" s="5">
        <f>I11*3</f>
        <v>27</v>
      </c>
      <c r="K11" s="1"/>
      <c r="L11" s="5">
        <f>K11</f>
        <v>0</v>
      </c>
      <c r="M11" s="5"/>
      <c r="N11" s="5">
        <v>3</v>
      </c>
      <c r="O11" s="5">
        <v>3</v>
      </c>
      <c r="P11" s="5"/>
      <c r="Q11" s="5">
        <v>12</v>
      </c>
      <c r="R11" s="5"/>
      <c r="S11" s="5">
        <v>10</v>
      </c>
      <c r="T11" s="5">
        <f>D11+F11+H11+J11+L11+M11+N11+O11+P11+Q11+R11+S11</f>
        <v>175</v>
      </c>
    </row>
    <row r="12" spans="1:20" ht="12.75">
      <c r="A12" s="29">
        <v>4</v>
      </c>
      <c r="B12" s="6" t="s">
        <v>91</v>
      </c>
      <c r="C12" s="1">
        <v>15</v>
      </c>
      <c r="D12" s="5">
        <f>C12*6</f>
        <v>90</v>
      </c>
      <c r="E12" s="1">
        <v>9</v>
      </c>
      <c r="F12" s="5">
        <f>IF(E12&lt;=4,E12*3,(4*3)+((E12-4)*(3))*(2/3))</f>
        <v>22</v>
      </c>
      <c r="G12" s="1">
        <v>5</v>
      </c>
      <c r="H12" s="5">
        <f>G12*2</f>
        <v>10</v>
      </c>
      <c r="I12" s="1">
        <v>9</v>
      </c>
      <c r="J12" s="5">
        <f>I12*3</f>
        <v>27</v>
      </c>
      <c r="K12" s="1"/>
      <c r="L12" s="5">
        <f>K12</f>
        <v>0</v>
      </c>
      <c r="M12" s="5"/>
      <c r="N12" s="5"/>
      <c r="O12" s="5">
        <v>2</v>
      </c>
      <c r="P12" s="5"/>
      <c r="Q12" s="5">
        <v>12</v>
      </c>
      <c r="R12" s="5"/>
      <c r="S12" s="5">
        <v>10</v>
      </c>
      <c r="T12" s="5">
        <f>D12+F12+H12+J12+L12+M12+N12+O12+P12+Q12+R12+S12</f>
        <v>173</v>
      </c>
    </row>
    <row r="13" spans="1:20" ht="12.75">
      <c r="A13" s="29">
        <v>5</v>
      </c>
      <c r="B13" s="6" t="s">
        <v>92</v>
      </c>
      <c r="C13" s="1">
        <v>8</v>
      </c>
      <c r="D13" s="5">
        <f>C13*6</f>
        <v>48</v>
      </c>
      <c r="E13" s="1">
        <v>4</v>
      </c>
      <c r="F13" s="5">
        <f>IF(E13&lt;=4,E13*3,(4*3)+((E13-4)*(3))*(2/3))</f>
        <v>12</v>
      </c>
      <c r="G13" s="1">
        <v>5</v>
      </c>
      <c r="H13" s="5">
        <f>G13*2</f>
        <v>10</v>
      </c>
      <c r="I13" s="1">
        <v>2</v>
      </c>
      <c r="J13" s="5">
        <f>I13*3</f>
        <v>6</v>
      </c>
      <c r="K13" s="1"/>
      <c r="L13" s="5">
        <f>K13</f>
        <v>0</v>
      </c>
      <c r="M13" s="5">
        <v>6</v>
      </c>
      <c r="N13" s="5"/>
      <c r="O13" s="5"/>
      <c r="P13" s="5"/>
      <c r="Q13" s="5">
        <v>12</v>
      </c>
      <c r="R13" s="5"/>
      <c r="S13" s="5"/>
      <c r="T13" s="5">
        <f>D13+F13+H13+J13+L13+M13+N13+O13+P13+Q13+R13+S13</f>
        <v>94</v>
      </c>
    </row>
    <row r="14" spans="1:20" ht="12.75">
      <c r="A14" s="55"/>
      <c r="B14" s="68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2.75">
      <c r="A15" s="55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19" ht="12.75">
      <c r="A16" s="55"/>
      <c r="B16" s="65" t="s">
        <v>31</v>
      </c>
      <c r="C16" s="55"/>
      <c r="D16" s="71"/>
      <c r="E16" s="55"/>
      <c r="F16" s="71"/>
      <c r="G16" s="55"/>
      <c r="H16" s="47"/>
      <c r="I16" s="55"/>
      <c r="J16" s="47"/>
      <c r="K16" s="55"/>
      <c r="L16" s="47"/>
      <c r="M16" s="71"/>
      <c r="N16" s="47"/>
      <c r="O16" s="47"/>
      <c r="P16" s="47"/>
      <c r="Q16" s="47"/>
      <c r="R16" s="47"/>
      <c r="S16" s="47"/>
    </row>
    <row r="17" spans="1:19" ht="12.75">
      <c r="A17" s="55"/>
      <c r="B17" s="69"/>
      <c r="C17" s="55"/>
      <c r="D17" s="71"/>
      <c r="E17" s="55"/>
      <c r="F17" s="71"/>
      <c r="G17" s="55"/>
      <c r="H17" s="47"/>
      <c r="I17" s="55"/>
      <c r="J17" s="47"/>
      <c r="K17" s="55"/>
      <c r="L17" s="47"/>
      <c r="M17" s="71"/>
      <c r="N17" s="47"/>
      <c r="O17" s="47"/>
      <c r="P17" s="47"/>
      <c r="Q17" s="47"/>
      <c r="R17" s="47"/>
      <c r="S17" s="47"/>
    </row>
    <row r="18" spans="1:9" ht="12.75">
      <c r="A18" s="28"/>
      <c r="B18" t="s">
        <v>32</v>
      </c>
      <c r="I18" s="72"/>
    </row>
    <row r="19" ht="12.75">
      <c r="A19" s="28"/>
    </row>
    <row r="20" ht="12.75">
      <c r="A20" s="28"/>
    </row>
    <row r="21" spans="1:13" ht="12.75">
      <c r="A21" s="28"/>
      <c r="B21" t="s">
        <v>33</v>
      </c>
      <c r="M21" t="s">
        <v>34</v>
      </c>
    </row>
    <row r="22" spans="1:13" ht="12.75">
      <c r="A22" s="28"/>
      <c r="C22" t="s">
        <v>47</v>
      </c>
      <c r="M22" t="s">
        <v>36</v>
      </c>
    </row>
    <row r="23" spans="1:12" ht="12.75">
      <c r="A23" s="28"/>
      <c r="B23" s="40" t="s">
        <v>37</v>
      </c>
      <c r="L23" s="40" t="s">
        <v>37</v>
      </c>
    </row>
    <row r="24" spans="1:20" ht="12.75">
      <c r="A24" s="28"/>
      <c r="I24" s="33"/>
      <c r="T24" s="3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19.140625" style="0" customWidth="1"/>
  </cols>
  <sheetData>
    <row r="1" spans="2:18" ht="15.75">
      <c r="B1" s="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2:5" ht="12.75">
      <c r="B2" s="3" t="s">
        <v>30</v>
      </c>
      <c r="C2" s="3"/>
      <c r="D2" s="3"/>
      <c r="E2" s="3"/>
    </row>
    <row r="3" spans="2:5" ht="12.75">
      <c r="B3" s="3" t="s">
        <v>9</v>
      </c>
      <c r="C3" s="3" t="s">
        <v>221</v>
      </c>
      <c r="D3" s="3"/>
      <c r="E3" s="3"/>
    </row>
    <row r="5" spans="1:18" ht="12.75">
      <c r="A5" s="30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51" t="s">
        <v>5</v>
      </c>
      <c r="P5" s="51" t="s">
        <v>6</v>
      </c>
      <c r="Q5" s="41" t="s">
        <v>40</v>
      </c>
      <c r="R5" s="42" t="s">
        <v>2</v>
      </c>
    </row>
    <row r="6" spans="1:18" ht="12.75">
      <c r="A6" s="30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1"/>
      <c r="P6" s="53" t="s">
        <v>19</v>
      </c>
      <c r="Q6" s="43" t="s">
        <v>22</v>
      </c>
      <c r="R6" s="14"/>
    </row>
    <row r="7" spans="1:18" ht="12.75">
      <c r="A7" s="30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9">
        <v>1</v>
      </c>
      <c r="B8" s="6" t="s">
        <v>222</v>
      </c>
      <c r="C8" s="1">
        <v>18</v>
      </c>
      <c r="D8" s="5">
        <f>C8*6</f>
        <v>108</v>
      </c>
      <c r="E8" s="1" t="s">
        <v>223</v>
      </c>
      <c r="F8" s="5">
        <v>38</v>
      </c>
      <c r="G8" s="1">
        <v>5</v>
      </c>
      <c r="H8" s="5">
        <f>G8*2</f>
        <v>10</v>
      </c>
      <c r="I8" s="1">
        <v>10</v>
      </c>
      <c r="J8" s="5">
        <f>I8*3</f>
        <v>30</v>
      </c>
      <c r="K8" s="1">
        <v>2</v>
      </c>
      <c r="L8" s="5">
        <v>2</v>
      </c>
      <c r="M8" s="5">
        <v>6</v>
      </c>
      <c r="N8" s="5">
        <v>3</v>
      </c>
      <c r="O8" s="5">
        <v>2</v>
      </c>
      <c r="P8" s="5"/>
      <c r="Q8" s="5">
        <v>10</v>
      </c>
      <c r="R8" s="5">
        <f>D8+F8+H8+J8+L8+M8+N8+O8+P8+Q8</f>
        <v>209</v>
      </c>
    </row>
    <row r="10" ht="12.75">
      <c r="E10" t="s">
        <v>78</v>
      </c>
    </row>
    <row r="12" ht="12.75">
      <c r="B12" s="32" t="s">
        <v>31</v>
      </c>
    </row>
    <row r="14" ht="12.75">
      <c r="B14" t="s">
        <v>32</v>
      </c>
    </row>
    <row r="17" spans="2:13" ht="12.75">
      <c r="B17" t="s">
        <v>33</v>
      </c>
      <c r="M17" t="s">
        <v>34</v>
      </c>
    </row>
    <row r="18" spans="3:13" ht="12.75">
      <c r="C18" t="s">
        <v>47</v>
      </c>
      <c r="M18" t="s">
        <v>36</v>
      </c>
    </row>
    <row r="19" spans="2:12" ht="12.75">
      <c r="B19" s="40" t="s">
        <v>37</v>
      </c>
      <c r="L19" s="4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1" ht="15.75">
      <c r="A1" s="28"/>
      <c r="B1" s="7" t="s">
        <v>38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93</v>
      </c>
      <c r="D3" s="3"/>
      <c r="E3" s="3"/>
    </row>
    <row r="4" ht="12.75">
      <c r="A4" s="28"/>
    </row>
    <row r="5" spans="1:20" ht="12.75">
      <c r="A5" s="29"/>
      <c r="B5" s="11" t="s">
        <v>8</v>
      </c>
      <c r="C5" s="18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51" t="s">
        <v>5</v>
      </c>
      <c r="P5" s="51" t="s">
        <v>6</v>
      </c>
      <c r="Q5" s="41" t="s">
        <v>94</v>
      </c>
      <c r="R5" s="73" t="s">
        <v>95</v>
      </c>
      <c r="S5" s="51" t="s">
        <v>40</v>
      </c>
      <c r="T5" s="42" t="s">
        <v>2</v>
      </c>
    </row>
    <row r="6" spans="1:20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0" t="s">
        <v>4</v>
      </c>
      <c r="O6" s="21"/>
      <c r="P6" s="53"/>
      <c r="Q6" s="43"/>
      <c r="R6" s="15"/>
      <c r="S6" s="74" t="s">
        <v>22</v>
      </c>
      <c r="T6" s="14"/>
    </row>
    <row r="7" spans="1:20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/>
      <c r="R7" s="5" t="s">
        <v>1</v>
      </c>
      <c r="S7" s="74" t="s">
        <v>1</v>
      </c>
      <c r="T7" s="5" t="s">
        <v>1</v>
      </c>
    </row>
    <row r="8" spans="1:20" ht="12.75">
      <c r="A8" s="29">
        <v>1</v>
      </c>
      <c r="B8" s="6" t="s">
        <v>96</v>
      </c>
      <c r="C8" s="1">
        <v>31</v>
      </c>
      <c r="D8" s="5">
        <f>C8*6</f>
        <v>186</v>
      </c>
      <c r="E8" s="1">
        <v>2</v>
      </c>
      <c r="F8" s="34">
        <f>IF(E8&lt;=4,E8*3,(4*3)+((E8-4)*(3))*(2/3))</f>
        <v>6</v>
      </c>
      <c r="G8" s="1">
        <v>5</v>
      </c>
      <c r="H8" s="5">
        <f>G8*2</f>
        <v>10</v>
      </c>
      <c r="I8" s="1">
        <v>26</v>
      </c>
      <c r="J8" s="5">
        <f>I8*3</f>
        <v>78</v>
      </c>
      <c r="K8" s="1"/>
      <c r="L8" s="5">
        <f>K8</f>
        <v>0</v>
      </c>
      <c r="M8" s="5">
        <v>6</v>
      </c>
      <c r="N8" s="5"/>
      <c r="O8" s="5">
        <v>1</v>
      </c>
      <c r="P8" s="5">
        <v>12</v>
      </c>
      <c r="Q8" s="5"/>
      <c r="R8" s="5"/>
      <c r="S8" s="5">
        <v>10</v>
      </c>
      <c r="T8" s="5">
        <f>+D8+F8+H8+J8+L8+M8+N8+O8+P8+R8+Q8+S8</f>
        <v>309</v>
      </c>
    </row>
    <row r="9" spans="1:20" ht="12.75">
      <c r="A9" s="29">
        <v>2</v>
      </c>
      <c r="B9" s="6" t="s">
        <v>97</v>
      </c>
      <c r="C9" s="1">
        <v>23</v>
      </c>
      <c r="D9" s="5">
        <f>C9*6</f>
        <v>138</v>
      </c>
      <c r="E9" s="1">
        <v>4</v>
      </c>
      <c r="F9" s="34">
        <f>IF(E9&lt;=4,E9*3,(4*3)+((E9-4)*(3))*(2/3))</f>
        <v>12</v>
      </c>
      <c r="G9" s="1">
        <v>5</v>
      </c>
      <c r="H9" s="5">
        <f>G9*2</f>
        <v>10</v>
      </c>
      <c r="I9" s="1">
        <v>16</v>
      </c>
      <c r="J9" s="5">
        <f>I9*3</f>
        <v>48</v>
      </c>
      <c r="K9" s="1"/>
      <c r="L9" s="5">
        <f>K9</f>
        <v>0</v>
      </c>
      <c r="M9" s="5"/>
      <c r="N9" s="5"/>
      <c r="O9" s="5"/>
      <c r="P9" s="5">
        <v>12</v>
      </c>
      <c r="Q9" s="5"/>
      <c r="R9" s="5"/>
      <c r="S9" s="5">
        <v>10</v>
      </c>
      <c r="T9" s="5">
        <f>+D9+F9+H9+J9+L9+M9+N9+O9+P9+R9+Q9+S9</f>
        <v>230</v>
      </c>
    </row>
    <row r="10" spans="1:21" ht="12.75">
      <c r="A10" s="29">
        <v>3</v>
      </c>
      <c r="B10" s="6" t="s">
        <v>98</v>
      </c>
      <c r="C10" s="1">
        <v>15</v>
      </c>
      <c r="D10" s="5">
        <f>C10*6</f>
        <v>90</v>
      </c>
      <c r="E10" s="1">
        <v>14</v>
      </c>
      <c r="F10" s="34">
        <f>IF(E10&lt;=4,E10*3,(4*3)+((E10-4)*(3))*(2/3))</f>
        <v>32</v>
      </c>
      <c r="G10" s="1">
        <v>5</v>
      </c>
      <c r="H10" s="5">
        <f>G10*2</f>
        <v>10</v>
      </c>
      <c r="I10" s="1">
        <v>9</v>
      </c>
      <c r="J10" s="5">
        <f>I10*3</f>
        <v>27</v>
      </c>
      <c r="K10" s="1"/>
      <c r="L10" s="5">
        <f>K10</f>
        <v>0</v>
      </c>
      <c r="M10" s="5"/>
      <c r="N10" s="5"/>
      <c r="O10" s="5"/>
      <c r="P10" s="5"/>
      <c r="Q10" s="5">
        <v>1</v>
      </c>
      <c r="R10" s="5"/>
      <c r="S10" s="5">
        <v>10</v>
      </c>
      <c r="T10" s="5">
        <f>+D10+F10+H10+J10+L10+M10+N10+O10+P10+R10+Q10+S10</f>
        <v>170</v>
      </c>
      <c r="U10" s="70"/>
    </row>
    <row r="11" spans="1:20" ht="12.75">
      <c r="A11" s="29">
        <v>4</v>
      </c>
      <c r="B11" s="6" t="s">
        <v>99</v>
      </c>
      <c r="C11" s="1">
        <v>14</v>
      </c>
      <c r="D11" s="5">
        <f>C11*6</f>
        <v>84</v>
      </c>
      <c r="E11" s="1">
        <v>5</v>
      </c>
      <c r="F11" s="34">
        <f>IF(E11&lt;=4,E11*3,(4*3)+((E11-4)*(3))*(2/3))</f>
        <v>14</v>
      </c>
      <c r="G11" s="1">
        <v>5</v>
      </c>
      <c r="H11" s="5">
        <f>G11*2</f>
        <v>10</v>
      </c>
      <c r="I11" s="1">
        <v>8</v>
      </c>
      <c r="J11" s="5">
        <f>I11*3</f>
        <v>24</v>
      </c>
      <c r="K11" s="1"/>
      <c r="L11" s="5">
        <f>K11</f>
        <v>0</v>
      </c>
      <c r="M11" s="5"/>
      <c r="N11" s="5">
        <v>3</v>
      </c>
      <c r="O11" s="5">
        <v>2</v>
      </c>
      <c r="P11" s="5">
        <v>12</v>
      </c>
      <c r="Q11" s="5"/>
      <c r="R11" s="5"/>
      <c r="S11" s="5">
        <v>10</v>
      </c>
      <c r="T11" s="5">
        <f>+D11+F11+H11+J11+L11+M11+N11+O11+P11+R11+Q11+S11</f>
        <v>159</v>
      </c>
    </row>
    <row r="12" spans="1:20" ht="12.75">
      <c r="A12" s="29">
        <v>5</v>
      </c>
      <c r="B12" s="6" t="s">
        <v>100</v>
      </c>
      <c r="C12" s="29">
        <v>10</v>
      </c>
      <c r="D12" s="5">
        <f>C12*6</f>
        <v>60</v>
      </c>
      <c r="E12" s="29">
        <v>8</v>
      </c>
      <c r="F12" s="34">
        <f>IF(E12&lt;=4,E12*3,(4*3)+((E12-4)*(3))*(2/3))</f>
        <v>20</v>
      </c>
      <c r="G12" s="29">
        <v>5</v>
      </c>
      <c r="H12" s="5">
        <f>G12*2</f>
        <v>10</v>
      </c>
      <c r="I12" s="29">
        <v>2</v>
      </c>
      <c r="J12" s="5">
        <f>I12*3</f>
        <v>6</v>
      </c>
      <c r="K12" s="30"/>
      <c r="L12" s="5">
        <f>K12</f>
        <v>0</v>
      </c>
      <c r="M12" s="31"/>
      <c r="N12" s="30"/>
      <c r="O12" s="5">
        <v>1</v>
      </c>
      <c r="P12" s="30"/>
      <c r="Q12" s="31">
        <v>2</v>
      </c>
      <c r="R12" s="5"/>
      <c r="S12" s="5"/>
      <c r="T12" s="5">
        <f>+D12+F12+H12+J12+L12+M12+N12+O12+P12+R12+Q12+S12</f>
        <v>99</v>
      </c>
    </row>
    <row r="13" ht="12.75">
      <c r="A13" s="28"/>
    </row>
    <row r="14" spans="1:20" ht="12.75">
      <c r="A14" s="55"/>
      <c r="B14" s="65"/>
      <c r="C14" s="55"/>
      <c r="D14" s="47"/>
      <c r="E14" s="55"/>
      <c r="F14" s="57"/>
      <c r="G14" s="55"/>
      <c r="H14" s="47"/>
      <c r="I14" s="70"/>
      <c r="J14" s="47"/>
      <c r="K14" s="70"/>
      <c r="L14" s="70"/>
      <c r="M14" s="71"/>
      <c r="N14" s="70"/>
      <c r="O14" s="71"/>
      <c r="P14" s="70"/>
      <c r="Q14" s="71"/>
      <c r="R14" s="47"/>
      <c r="S14" s="47"/>
      <c r="T14" s="47"/>
    </row>
    <row r="15" spans="1:20" ht="12.75">
      <c r="A15" s="55"/>
      <c r="B15" s="65"/>
      <c r="C15" s="55"/>
      <c r="D15" s="47"/>
      <c r="E15" s="55" t="s">
        <v>60</v>
      </c>
      <c r="F15" s="57"/>
      <c r="G15" s="55"/>
      <c r="H15" s="47"/>
      <c r="I15" s="70"/>
      <c r="J15" s="47"/>
      <c r="K15" s="70"/>
      <c r="L15" s="70"/>
      <c r="M15" s="71"/>
      <c r="N15" s="70"/>
      <c r="O15" s="71"/>
      <c r="P15" s="70"/>
      <c r="Q15" s="71"/>
      <c r="R15" s="47"/>
      <c r="S15" s="47"/>
      <c r="T15" s="47"/>
    </row>
    <row r="16" spans="1:20" ht="12.75">
      <c r="A16" s="55"/>
      <c r="B16" s="65"/>
      <c r="C16" s="55"/>
      <c r="D16" s="47"/>
      <c r="E16" s="55"/>
      <c r="F16" s="57"/>
      <c r="G16" s="55"/>
      <c r="H16" s="47"/>
      <c r="I16" s="70"/>
      <c r="J16" s="47"/>
      <c r="K16" s="70"/>
      <c r="L16" s="70"/>
      <c r="M16" s="71"/>
      <c r="N16" s="70"/>
      <c r="O16" s="71"/>
      <c r="P16" s="70"/>
      <c r="Q16" s="71"/>
      <c r="R16" s="47"/>
      <c r="S16" s="47"/>
      <c r="T16" s="47"/>
    </row>
    <row r="17" spans="1:21" ht="12.75">
      <c r="A17" s="29">
        <v>6</v>
      </c>
      <c r="B17" s="38" t="s">
        <v>101</v>
      </c>
      <c r="C17" s="75">
        <v>2</v>
      </c>
      <c r="D17" s="63">
        <f>C17*6</f>
        <v>12</v>
      </c>
      <c r="E17" s="75">
        <v>11</v>
      </c>
      <c r="F17" s="63">
        <f>IF(E17&lt;=4,E17*3,(4*3)+((E17-4)*(3))*(2/3))</f>
        <v>26</v>
      </c>
      <c r="G17" s="75"/>
      <c r="H17" s="63">
        <f>G17*2</f>
        <v>0</v>
      </c>
      <c r="I17" s="75"/>
      <c r="J17" s="63">
        <f>I17*3</f>
        <v>0</v>
      </c>
      <c r="K17" s="75"/>
      <c r="L17" s="63">
        <f>K17</f>
        <v>0</v>
      </c>
      <c r="M17" s="63"/>
      <c r="N17" s="63"/>
      <c r="O17" s="63"/>
      <c r="P17" s="63">
        <v>12</v>
      </c>
      <c r="Q17" s="63">
        <v>1</v>
      </c>
      <c r="R17" s="63"/>
      <c r="S17" s="63"/>
      <c r="T17" s="63">
        <f>+D17+F17+H17+J17+L17+M17+N17+O17+P17+R17+Q17+S17</f>
        <v>51</v>
      </c>
      <c r="U17" s="70"/>
    </row>
    <row r="18" spans="1:20" ht="12.75">
      <c r="A18" s="55"/>
      <c r="B18" s="45"/>
      <c r="C18" s="46"/>
      <c r="D18" s="47"/>
      <c r="E18" s="46"/>
      <c r="F18" s="57"/>
      <c r="G18" s="46"/>
      <c r="H18" s="47"/>
      <c r="I18" s="46"/>
      <c r="J18" s="47"/>
      <c r="K18" s="46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2.75">
      <c r="A19" s="55"/>
      <c r="B19" s="45"/>
      <c r="C19" s="46"/>
      <c r="D19" s="47"/>
      <c r="E19" s="46"/>
      <c r="F19" s="57"/>
      <c r="G19" s="46"/>
      <c r="H19" s="47"/>
      <c r="I19" s="46"/>
      <c r="J19" s="47"/>
      <c r="K19" s="46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2.75">
      <c r="A20" s="55"/>
      <c r="B20" s="66" t="s">
        <v>31</v>
      </c>
      <c r="C20" s="46"/>
      <c r="D20" s="47"/>
      <c r="E20" s="46"/>
      <c r="F20" s="57"/>
      <c r="G20" s="46"/>
      <c r="H20" s="47"/>
      <c r="I20" s="46"/>
      <c r="J20" s="47"/>
      <c r="K20" s="46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.75">
      <c r="A21" s="55"/>
      <c r="B21" s="45"/>
      <c r="C21" s="46"/>
      <c r="D21" s="47"/>
      <c r="E21" s="46"/>
      <c r="F21" s="57"/>
      <c r="G21" s="46"/>
      <c r="H21" s="47"/>
      <c r="I21" s="46"/>
      <c r="J21" s="47"/>
      <c r="K21" s="46"/>
      <c r="L21" s="47"/>
      <c r="M21" s="47"/>
      <c r="N21" s="47"/>
      <c r="O21" s="47"/>
      <c r="P21" s="47"/>
      <c r="Q21" s="47"/>
      <c r="R21" s="47"/>
      <c r="S21" s="47"/>
      <c r="T21" s="47"/>
    </row>
    <row r="22" spans="1:4" ht="12.75">
      <c r="A22" s="28"/>
      <c r="B22" t="s">
        <v>32</v>
      </c>
      <c r="D22" s="76"/>
    </row>
    <row r="23" spans="1:4" ht="12.75">
      <c r="A23" s="28"/>
      <c r="D23" s="76"/>
    </row>
    <row r="24" spans="1:4" ht="12.75">
      <c r="A24" s="28"/>
      <c r="D24" s="76"/>
    </row>
    <row r="25" spans="1:13" ht="12.75">
      <c r="A25" s="28"/>
      <c r="B25" t="s">
        <v>33</v>
      </c>
      <c r="D25" s="76"/>
      <c r="M25" t="s">
        <v>34</v>
      </c>
    </row>
    <row r="26" spans="1:13" ht="12.75">
      <c r="A26" s="28"/>
      <c r="C26" t="s">
        <v>47</v>
      </c>
      <c r="M26" t="s">
        <v>36</v>
      </c>
    </row>
    <row r="27" spans="1:12" ht="12.75">
      <c r="A27" s="28"/>
      <c r="B27" s="40" t="s">
        <v>37</v>
      </c>
      <c r="L27" s="4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U12" sqref="U12:U16"/>
    </sheetView>
  </sheetViews>
  <sheetFormatPr defaultColWidth="9.140625" defaultRowHeight="12.75"/>
  <cols>
    <col min="1" max="1" width="5.421875" style="0" customWidth="1"/>
    <col min="2" max="2" width="20.8515625" style="0" customWidth="1"/>
  </cols>
  <sheetData>
    <row r="1" spans="1:22" ht="15.75">
      <c r="A1" s="28"/>
      <c r="B1" s="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5" ht="12.75">
      <c r="A2" s="28"/>
      <c r="B2" s="3" t="s">
        <v>30</v>
      </c>
      <c r="C2" s="3"/>
      <c r="D2" s="3"/>
      <c r="E2" s="3"/>
    </row>
    <row r="3" spans="1:5" ht="12.75">
      <c r="A3" s="28"/>
      <c r="B3" s="3" t="s">
        <v>9</v>
      </c>
      <c r="C3" s="3" t="s">
        <v>102</v>
      </c>
      <c r="D3" s="3"/>
      <c r="E3" s="3"/>
    </row>
    <row r="4" ht="12.75">
      <c r="A4" s="28"/>
    </row>
    <row r="5" spans="1:20" ht="12.75">
      <c r="A5" s="29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19"/>
      <c r="O5" s="22" t="s">
        <v>5</v>
      </c>
      <c r="P5" s="24" t="s">
        <v>6</v>
      </c>
      <c r="Q5" s="26" t="s">
        <v>103</v>
      </c>
      <c r="R5" s="26" t="s">
        <v>104</v>
      </c>
      <c r="S5" s="26" t="s">
        <v>40</v>
      </c>
      <c r="T5" s="25" t="s">
        <v>2</v>
      </c>
    </row>
    <row r="6" spans="1:20" ht="12.75">
      <c r="A6" s="29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117" t="s">
        <v>13</v>
      </c>
      <c r="L6" s="118"/>
      <c r="M6" s="18" t="s">
        <v>3</v>
      </c>
      <c r="N6" s="20" t="s">
        <v>4</v>
      </c>
      <c r="O6" s="23"/>
      <c r="P6" s="21"/>
      <c r="Q6" s="27" t="s">
        <v>105</v>
      </c>
      <c r="R6" s="27" t="s">
        <v>106</v>
      </c>
      <c r="S6" s="27" t="s">
        <v>22</v>
      </c>
      <c r="T6" s="14"/>
    </row>
    <row r="7" spans="1:20" ht="12.75">
      <c r="A7" s="29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/>
      <c r="R7" s="5"/>
      <c r="S7" s="5" t="s">
        <v>1</v>
      </c>
      <c r="T7" s="5" t="s">
        <v>1</v>
      </c>
    </row>
    <row r="8" spans="1:20" ht="12.75">
      <c r="A8" s="29">
        <v>1</v>
      </c>
      <c r="B8" s="44" t="s">
        <v>107</v>
      </c>
      <c r="C8" s="1">
        <v>28</v>
      </c>
      <c r="D8" s="5">
        <f aca="true" t="shared" si="0" ref="D8:D15">C8*6</f>
        <v>168</v>
      </c>
      <c r="E8" s="1"/>
      <c r="F8" s="5">
        <f aca="true" t="shared" si="1" ref="F8:F15">IF(E8&lt;=4,E8*3,(4*3)+((E8-4)*(3))*(2/3))</f>
        <v>0</v>
      </c>
      <c r="G8" s="1">
        <v>5</v>
      </c>
      <c r="H8" s="5">
        <f aca="true" t="shared" si="2" ref="H8:H15">G8*2</f>
        <v>10</v>
      </c>
      <c r="I8" s="1">
        <v>23</v>
      </c>
      <c r="J8" s="5">
        <f aca="true" t="shared" si="3" ref="J8:J15">I8*3</f>
        <v>69</v>
      </c>
      <c r="K8" s="1"/>
      <c r="L8" s="5"/>
      <c r="M8" s="5"/>
      <c r="N8" s="5"/>
      <c r="O8" s="5">
        <v>3</v>
      </c>
      <c r="P8" s="5">
        <v>12</v>
      </c>
      <c r="Q8" s="5"/>
      <c r="R8" s="5"/>
      <c r="S8" s="5">
        <v>10</v>
      </c>
      <c r="T8" s="5">
        <f aca="true" t="shared" si="4" ref="T8:T17">+D8+F8+H8+J8+L8+M8+N8+O8+Q8+P8+S8+R8</f>
        <v>272</v>
      </c>
    </row>
    <row r="9" spans="1:20" ht="12.75">
      <c r="A9" s="29">
        <v>2</v>
      </c>
      <c r="B9" s="44" t="s">
        <v>108</v>
      </c>
      <c r="C9" s="1">
        <v>23</v>
      </c>
      <c r="D9" s="5">
        <f t="shared" si="0"/>
        <v>138</v>
      </c>
      <c r="E9" s="1">
        <v>5</v>
      </c>
      <c r="F9" s="5">
        <f t="shared" si="1"/>
        <v>14</v>
      </c>
      <c r="G9" s="1">
        <v>5</v>
      </c>
      <c r="H9" s="5">
        <f t="shared" si="2"/>
        <v>10</v>
      </c>
      <c r="I9" s="1">
        <v>18</v>
      </c>
      <c r="J9" s="5">
        <f t="shared" si="3"/>
        <v>54</v>
      </c>
      <c r="K9" s="1"/>
      <c r="L9" s="5"/>
      <c r="M9" s="5">
        <v>6</v>
      </c>
      <c r="N9" s="5"/>
      <c r="O9" s="5">
        <v>2</v>
      </c>
      <c r="P9" s="5">
        <v>12</v>
      </c>
      <c r="Q9" s="5"/>
      <c r="R9" s="5"/>
      <c r="S9" s="5">
        <v>10</v>
      </c>
      <c r="T9" s="5">
        <f t="shared" si="4"/>
        <v>246</v>
      </c>
    </row>
    <row r="10" spans="1:20" ht="12.75">
      <c r="A10" s="29">
        <v>3</v>
      </c>
      <c r="B10" s="44" t="s">
        <v>109</v>
      </c>
      <c r="C10" s="1">
        <v>23</v>
      </c>
      <c r="D10" s="5">
        <f>C10*6</f>
        <v>138</v>
      </c>
      <c r="E10" s="1"/>
      <c r="F10" s="5">
        <f t="shared" si="1"/>
        <v>0</v>
      </c>
      <c r="G10" s="1">
        <v>5</v>
      </c>
      <c r="H10" s="5">
        <f t="shared" si="2"/>
        <v>10</v>
      </c>
      <c r="I10" s="1">
        <v>18</v>
      </c>
      <c r="J10" s="5">
        <f>I10*3</f>
        <v>54</v>
      </c>
      <c r="K10" s="1"/>
      <c r="L10" s="5"/>
      <c r="M10" s="5"/>
      <c r="N10" s="5">
        <v>3</v>
      </c>
      <c r="O10" s="5">
        <v>3</v>
      </c>
      <c r="P10" s="5">
        <v>12</v>
      </c>
      <c r="Q10" s="5"/>
      <c r="R10" s="5"/>
      <c r="S10" s="5">
        <v>10</v>
      </c>
      <c r="T10" s="5">
        <f t="shared" si="4"/>
        <v>230</v>
      </c>
    </row>
    <row r="11" spans="1:20" ht="12.75">
      <c r="A11" s="29">
        <v>4</v>
      </c>
      <c r="B11" s="44" t="s">
        <v>110</v>
      </c>
      <c r="C11" s="1">
        <v>27</v>
      </c>
      <c r="D11" s="5">
        <f t="shared" si="0"/>
        <v>162</v>
      </c>
      <c r="E11" s="1">
        <v>1</v>
      </c>
      <c r="F11" s="5">
        <f t="shared" si="1"/>
        <v>3</v>
      </c>
      <c r="G11" s="1">
        <v>5</v>
      </c>
      <c r="H11" s="1">
        <f t="shared" si="2"/>
        <v>10</v>
      </c>
      <c r="I11" s="1">
        <v>7</v>
      </c>
      <c r="J11" s="5">
        <f>I11*3</f>
        <v>21</v>
      </c>
      <c r="K11" s="4"/>
      <c r="L11" s="4"/>
      <c r="M11" s="5">
        <v>6</v>
      </c>
      <c r="N11" s="4"/>
      <c r="O11" s="5">
        <v>2</v>
      </c>
      <c r="P11" s="5">
        <v>12</v>
      </c>
      <c r="Q11" s="5"/>
      <c r="R11" s="5"/>
      <c r="S11" s="5">
        <v>10</v>
      </c>
      <c r="T11" s="5">
        <f t="shared" si="4"/>
        <v>226</v>
      </c>
    </row>
    <row r="12" spans="1:20" ht="12.75">
      <c r="A12" s="29">
        <v>5</v>
      </c>
      <c r="B12" s="44" t="s">
        <v>111</v>
      </c>
      <c r="C12" s="1">
        <v>31</v>
      </c>
      <c r="D12" s="5">
        <f>C12*6</f>
        <v>186</v>
      </c>
      <c r="E12" s="1"/>
      <c r="F12" s="5">
        <f>IF(E12&lt;=4,E12*3,(4*3)+((E12-4)*(3))*(2/3))</f>
        <v>0</v>
      </c>
      <c r="G12" s="1"/>
      <c r="H12" s="5">
        <f>G12*2</f>
        <v>0</v>
      </c>
      <c r="I12" s="1"/>
      <c r="J12" s="5">
        <f>I12*3</f>
        <v>0</v>
      </c>
      <c r="K12" s="1"/>
      <c r="L12" s="5"/>
      <c r="M12" s="5"/>
      <c r="N12" s="5"/>
      <c r="O12" s="5">
        <v>3</v>
      </c>
      <c r="P12" s="5">
        <v>12</v>
      </c>
      <c r="Q12" s="5"/>
      <c r="R12" s="5"/>
      <c r="S12" s="5">
        <v>10</v>
      </c>
      <c r="T12" s="5">
        <f>+D12+F12+H12+J12+L12+M12+N12+O12+Q12+P12+S12+R12</f>
        <v>211</v>
      </c>
    </row>
    <row r="13" spans="1:20" ht="12.75">
      <c r="A13" s="29">
        <v>6</v>
      </c>
      <c r="B13" s="44" t="s">
        <v>112</v>
      </c>
      <c r="C13" s="1">
        <v>21</v>
      </c>
      <c r="D13" s="5">
        <f t="shared" si="0"/>
        <v>126</v>
      </c>
      <c r="E13" s="4"/>
      <c r="F13" s="5">
        <f t="shared" si="1"/>
        <v>0</v>
      </c>
      <c r="G13" s="1">
        <v>5</v>
      </c>
      <c r="H13" s="5">
        <f t="shared" si="2"/>
        <v>10</v>
      </c>
      <c r="I13" s="1">
        <v>7</v>
      </c>
      <c r="J13" s="5">
        <f t="shared" si="3"/>
        <v>21</v>
      </c>
      <c r="K13" s="4"/>
      <c r="L13" s="4"/>
      <c r="M13" s="4"/>
      <c r="N13" s="5">
        <v>3</v>
      </c>
      <c r="O13" s="5">
        <v>1</v>
      </c>
      <c r="P13" s="5">
        <v>12</v>
      </c>
      <c r="Q13" s="5"/>
      <c r="R13" s="5"/>
      <c r="S13" s="5">
        <v>10</v>
      </c>
      <c r="T13" s="5">
        <f t="shared" si="4"/>
        <v>183</v>
      </c>
    </row>
    <row r="14" spans="1:20" ht="12.75">
      <c r="A14" s="29">
        <v>7</v>
      </c>
      <c r="B14" s="61" t="s">
        <v>113</v>
      </c>
      <c r="C14" s="1">
        <v>14</v>
      </c>
      <c r="D14" s="5">
        <f t="shared" si="0"/>
        <v>84</v>
      </c>
      <c r="E14" s="1">
        <v>1</v>
      </c>
      <c r="F14" s="5">
        <f t="shared" si="1"/>
        <v>3</v>
      </c>
      <c r="G14" s="1">
        <v>5</v>
      </c>
      <c r="H14" s="5">
        <f t="shared" si="2"/>
        <v>10</v>
      </c>
      <c r="I14" s="1">
        <v>7</v>
      </c>
      <c r="J14" s="5">
        <f t="shared" si="3"/>
        <v>21</v>
      </c>
      <c r="K14" s="1"/>
      <c r="L14" s="1"/>
      <c r="M14" s="1"/>
      <c r="N14" s="5">
        <v>10</v>
      </c>
      <c r="O14" s="1"/>
      <c r="P14" s="5">
        <v>12</v>
      </c>
      <c r="Q14" s="5"/>
      <c r="R14" s="5">
        <v>5</v>
      </c>
      <c r="S14" s="5">
        <v>10</v>
      </c>
      <c r="T14" s="5">
        <f t="shared" si="4"/>
        <v>155</v>
      </c>
    </row>
    <row r="15" spans="1:20" ht="12.75">
      <c r="A15" s="67">
        <v>8</v>
      </c>
      <c r="B15" s="44" t="s">
        <v>114</v>
      </c>
      <c r="C15" s="1">
        <v>14</v>
      </c>
      <c r="D15" s="5">
        <f t="shared" si="0"/>
        <v>84</v>
      </c>
      <c r="E15" s="1">
        <v>5</v>
      </c>
      <c r="F15" s="5">
        <f t="shared" si="1"/>
        <v>14</v>
      </c>
      <c r="G15" s="1">
        <v>5</v>
      </c>
      <c r="H15" s="5">
        <f t="shared" si="2"/>
        <v>10</v>
      </c>
      <c r="I15" s="1">
        <v>8</v>
      </c>
      <c r="J15" s="5">
        <f t="shared" si="3"/>
        <v>24</v>
      </c>
      <c r="K15" s="1"/>
      <c r="L15" s="1"/>
      <c r="M15" s="1"/>
      <c r="N15" s="5"/>
      <c r="O15" s="5">
        <v>1</v>
      </c>
      <c r="P15" s="5"/>
      <c r="Q15" s="5"/>
      <c r="R15" s="1"/>
      <c r="S15" s="5">
        <v>10</v>
      </c>
      <c r="T15" s="5">
        <f t="shared" si="4"/>
        <v>143</v>
      </c>
    </row>
    <row r="16" spans="1:20" ht="12.75">
      <c r="A16" s="67">
        <v>9</v>
      </c>
      <c r="B16" s="44" t="s">
        <v>115</v>
      </c>
      <c r="C16" s="29">
        <v>4</v>
      </c>
      <c r="D16" s="5">
        <f>C16*6</f>
        <v>24</v>
      </c>
      <c r="E16" s="29">
        <v>13</v>
      </c>
      <c r="F16" s="5">
        <f>IF(E16&lt;=4,E16*3,(4*3)+((E16-4)*(3))*(2/3))</f>
        <v>30</v>
      </c>
      <c r="G16" s="29"/>
      <c r="H16" s="5">
        <f>G16*2</f>
        <v>0</v>
      </c>
      <c r="I16" s="29"/>
      <c r="J16" s="5">
        <f>I16*3</f>
        <v>0</v>
      </c>
      <c r="K16" s="29"/>
      <c r="L16" s="29"/>
      <c r="M16" s="29"/>
      <c r="N16" s="5">
        <v>4</v>
      </c>
      <c r="O16" s="31">
        <v>3</v>
      </c>
      <c r="P16" s="31"/>
      <c r="Q16" s="31"/>
      <c r="R16" s="29"/>
      <c r="S16" s="31"/>
      <c r="T16" s="5">
        <f t="shared" si="4"/>
        <v>61</v>
      </c>
    </row>
    <row r="17" spans="1:20" ht="12.75">
      <c r="A17" s="67">
        <v>10</v>
      </c>
      <c r="B17" s="44" t="s">
        <v>116</v>
      </c>
      <c r="C17" s="29">
        <v>3</v>
      </c>
      <c r="D17" s="5">
        <f>C17*6</f>
        <v>18</v>
      </c>
      <c r="E17" s="29">
        <v>13</v>
      </c>
      <c r="F17" s="5">
        <f>IF(E17&lt;=4,E17*3,(4*3)+((E17-4)*(3))*(2/3))</f>
        <v>30</v>
      </c>
      <c r="G17" s="29">
        <v>2</v>
      </c>
      <c r="H17" s="5">
        <f>G17*2</f>
        <v>4</v>
      </c>
      <c r="I17" s="29"/>
      <c r="J17" s="5">
        <f>I17*3</f>
        <v>0</v>
      </c>
      <c r="K17" s="29"/>
      <c r="L17" s="29"/>
      <c r="M17" s="29"/>
      <c r="N17" s="5">
        <v>4</v>
      </c>
      <c r="O17" s="31"/>
      <c r="P17" s="31"/>
      <c r="Q17" s="31"/>
      <c r="R17" s="29"/>
      <c r="S17" s="31"/>
      <c r="T17" s="5">
        <f t="shared" si="4"/>
        <v>56</v>
      </c>
    </row>
    <row r="18" spans="1:20" ht="12.75">
      <c r="A18" s="67">
        <v>11</v>
      </c>
      <c r="B18" s="44" t="s">
        <v>117</v>
      </c>
      <c r="C18" s="29">
        <v>2</v>
      </c>
      <c r="D18" s="5">
        <f>C18*6</f>
        <v>12</v>
      </c>
      <c r="E18" s="29"/>
      <c r="F18" s="5">
        <f>IF(E18&lt;=4,E18*3,(4*3)+((E18-4)*(3))*(2/3))</f>
        <v>0</v>
      </c>
      <c r="G18" s="29">
        <v>1</v>
      </c>
      <c r="H18" s="5">
        <f>G18*2</f>
        <v>2</v>
      </c>
      <c r="I18" s="29"/>
      <c r="J18" s="5">
        <f>I18*3</f>
        <v>0</v>
      </c>
      <c r="K18" s="29"/>
      <c r="L18" s="29"/>
      <c r="M18" s="29"/>
      <c r="N18" s="31"/>
      <c r="O18" s="31"/>
      <c r="P18" s="31"/>
      <c r="Q18" s="31">
        <v>2</v>
      </c>
      <c r="R18" s="29"/>
      <c r="S18" s="31"/>
      <c r="T18" s="5">
        <f>+D18+F18+H18+J18+L18+M18+N18+O18+Q18+P18+S18+R18</f>
        <v>16</v>
      </c>
    </row>
    <row r="19" spans="1:20" ht="12.75">
      <c r="A19" s="77"/>
      <c r="B19" s="69"/>
      <c r="C19" s="55"/>
      <c r="D19" s="47"/>
      <c r="E19" s="55"/>
      <c r="F19" s="47"/>
      <c r="G19" s="55"/>
      <c r="H19" s="47"/>
      <c r="I19" s="55"/>
      <c r="J19" s="47"/>
      <c r="K19" s="55"/>
      <c r="L19" s="55"/>
      <c r="M19" s="55"/>
      <c r="N19" s="71"/>
      <c r="O19" s="71"/>
      <c r="P19" s="71"/>
      <c r="Q19" s="71"/>
      <c r="R19" s="55"/>
      <c r="S19" s="71"/>
      <c r="T19" s="47"/>
    </row>
    <row r="20" spans="1:20" ht="12.75">
      <c r="A20" s="71"/>
      <c r="B20" s="69"/>
      <c r="C20" s="55"/>
      <c r="D20" s="71"/>
      <c r="E20" s="55"/>
      <c r="F20" s="47"/>
      <c r="G20" s="55"/>
      <c r="H20" s="71"/>
      <c r="I20" s="55"/>
      <c r="J20" s="71"/>
      <c r="K20" s="55"/>
      <c r="L20" s="55"/>
      <c r="M20" s="55"/>
      <c r="N20" s="71"/>
      <c r="O20" s="71"/>
      <c r="P20" s="71"/>
      <c r="Q20" s="71"/>
      <c r="R20" s="55"/>
      <c r="S20" s="71"/>
      <c r="T20" s="47"/>
    </row>
    <row r="21" spans="1:20" ht="12.75">
      <c r="A21" s="71"/>
      <c r="B21" s="69"/>
      <c r="C21" s="119" t="s">
        <v>27</v>
      </c>
      <c r="D21" s="119"/>
      <c r="E21" s="119"/>
      <c r="F21" s="119"/>
      <c r="G21" s="119"/>
      <c r="H21" s="119"/>
      <c r="I21" s="55"/>
      <c r="J21" s="71"/>
      <c r="K21" s="55"/>
      <c r="L21" s="55"/>
      <c r="M21" s="55"/>
      <c r="N21" s="71"/>
      <c r="O21" s="71"/>
      <c r="P21" s="71"/>
      <c r="Q21" s="71"/>
      <c r="R21" s="55"/>
      <c r="S21" s="71"/>
      <c r="T21" s="47"/>
    </row>
    <row r="22" spans="1:20" ht="12.75">
      <c r="A22" s="71"/>
      <c r="B22" s="69"/>
      <c r="C22" s="78"/>
      <c r="D22" s="79"/>
      <c r="E22" s="79"/>
      <c r="F22" s="79"/>
      <c r="G22" s="79"/>
      <c r="H22" s="79"/>
      <c r="I22" s="55"/>
      <c r="J22" s="71"/>
      <c r="K22" s="55"/>
      <c r="L22" s="55"/>
      <c r="M22" s="55"/>
      <c r="N22" s="71"/>
      <c r="O22" s="71"/>
      <c r="P22" s="71"/>
      <c r="Q22" s="71"/>
      <c r="R22" s="55"/>
      <c r="S22" s="71"/>
      <c r="T22" s="47"/>
    </row>
    <row r="23" spans="1:20" ht="12.75">
      <c r="A23" s="67">
        <v>12</v>
      </c>
      <c r="B23" s="61" t="s">
        <v>118</v>
      </c>
      <c r="C23" s="75">
        <v>1</v>
      </c>
      <c r="D23" s="63">
        <f>C23*6</f>
        <v>6</v>
      </c>
      <c r="E23" s="75">
        <v>8</v>
      </c>
      <c r="F23" s="63">
        <f>IF(E23&lt;=4,E23*3,(4*3)+((E23-4)*(3))*(2/3))</f>
        <v>20</v>
      </c>
      <c r="G23" s="75"/>
      <c r="H23" s="63">
        <f>G23*2</f>
        <v>0</v>
      </c>
      <c r="I23" s="75"/>
      <c r="J23" s="63">
        <f>I23*3</f>
        <v>0</v>
      </c>
      <c r="K23" s="75"/>
      <c r="L23" s="75"/>
      <c r="M23" s="75"/>
      <c r="N23" s="63">
        <v>3</v>
      </c>
      <c r="O23" s="63"/>
      <c r="P23" s="63"/>
      <c r="Q23" s="63">
        <v>4</v>
      </c>
      <c r="R23" s="75"/>
      <c r="S23" s="63"/>
      <c r="T23" s="63">
        <f>+D23+F23+H23+J23+L23+M23+N23+O23+Q23+P23+S23+R23</f>
        <v>33</v>
      </c>
    </row>
    <row r="24" spans="1:20" ht="12.75">
      <c r="A24" s="67">
        <v>13</v>
      </c>
      <c r="B24" s="61" t="s">
        <v>119</v>
      </c>
      <c r="C24" s="75">
        <v>3</v>
      </c>
      <c r="D24" s="63">
        <f>C24*6</f>
        <v>18</v>
      </c>
      <c r="E24" s="75">
        <v>2</v>
      </c>
      <c r="F24" s="63">
        <f>IF(E24&lt;=4,E24*3,(4*3)+((E24-4)*(3))*(2/3))</f>
        <v>6</v>
      </c>
      <c r="G24" s="75"/>
      <c r="H24" s="63">
        <f>G24*2</f>
        <v>0</v>
      </c>
      <c r="I24" s="75"/>
      <c r="J24" s="63">
        <f>I24*3</f>
        <v>0</v>
      </c>
      <c r="K24" s="75"/>
      <c r="L24" s="75"/>
      <c r="M24" s="75"/>
      <c r="N24" s="63">
        <v>3</v>
      </c>
      <c r="O24" s="63"/>
      <c r="P24" s="63"/>
      <c r="Q24" s="63">
        <v>1</v>
      </c>
      <c r="R24" s="75"/>
      <c r="S24" s="63"/>
      <c r="T24" s="63">
        <f>+D24+F24+H24+J24+L24+M24+N24+O24+Q24+P24+S24+R24</f>
        <v>28</v>
      </c>
    </row>
    <row r="25" ht="12.75">
      <c r="A25" s="28"/>
    </row>
    <row r="26" spans="1:20" ht="12.75">
      <c r="A26" s="71"/>
      <c r="B26" s="69"/>
      <c r="C26" s="55"/>
      <c r="D26" s="71"/>
      <c r="E26" s="55"/>
      <c r="F26" s="47"/>
      <c r="G26" s="55"/>
      <c r="H26" s="71"/>
      <c r="I26" s="55"/>
      <c r="J26" s="71"/>
      <c r="K26" s="55"/>
      <c r="L26" s="55"/>
      <c r="M26" s="55"/>
      <c r="N26" s="71"/>
      <c r="O26" s="71"/>
      <c r="P26" s="71"/>
      <c r="Q26" s="71"/>
      <c r="R26" s="55"/>
      <c r="S26" s="71"/>
      <c r="T26" s="47"/>
    </row>
    <row r="27" spans="1:8" ht="12.75">
      <c r="A27" s="28"/>
      <c r="B27" s="32" t="s">
        <v>31</v>
      </c>
      <c r="H27" s="72"/>
    </row>
    <row r="28" spans="1:8" ht="12.75">
      <c r="A28" s="28"/>
      <c r="H28" s="72"/>
    </row>
    <row r="29" spans="1:6" ht="12.75">
      <c r="A29" s="28"/>
      <c r="B29" t="s">
        <v>32</v>
      </c>
      <c r="F29" s="72"/>
    </row>
    <row r="30" ht="12.75">
      <c r="A30" s="28"/>
    </row>
    <row r="31" ht="12.75">
      <c r="A31" s="28"/>
    </row>
    <row r="32" spans="1:13" ht="12.75">
      <c r="A32" s="28"/>
      <c r="B32" t="s">
        <v>33</v>
      </c>
      <c r="M32" t="s">
        <v>34</v>
      </c>
    </row>
    <row r="33" spans="1:13" ht="12.75">
      <c r="A33" s="28"/>
      <c r="C33" t="s">
        <v>47</v>
      </c>
      <c r="M33" t="s">
        <v>36</v>
      </c>
    </row>
    <row r="34" spans="1:12" ht="12.75">
      <c r="A34" s="28"/>
      <c r="B34" s="40" t="s">
        <v>37</v>
      </c>
      <c r="L34" s="40" t="s">
        <v>37</v>
      </c>
    </row>
  </sheetData>
  <sheetProtection/>
  <mergeCells count="2">
    <mergeCell ref="K6:L6"/>
    <mergeCell ref="C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Alberto Barbero</cp:lastModifiedBy>
  <cp:lastPrinted>2016-04-27T08:26:24Z</cp:lastPrinted>
  <dcterms:created xsi:type="dcterms:W3CDTF">2002-01-03T08:12:23Z</dcterms:created>
  <dcterms:modified xsi:type="dcterms:W3CDTF">2016-05-03T07:31:06Z</dcterms:modified>
  <cp:category/>
  <cp:version/>
  <cp:contentType/>
  <cp:contentStatus/>
</cp:coreProperties>
</file>